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100. Fax\ITW\ITW-Schwein (ab 2026)\Erfassungsbogen_Platzangebot\"/>
    </mc:Choice>
  </mc:AlternateContent>
  <xr:revisionPtr revIDLastSave="0" documentId="13_ncr:1_{E836151F-9C9E-4A6F-A144-3E9BA2D3FB28}" xr6:coauthVersionLast="47" xr6:coauthVersionMax="47" xr10:uidLastSave="{00000000-0000-0000-0000-000000000000}"/>
  <bookViews>
    <workbookView xWindow="-30828" yWindow="-5760" windowWidth="30936" windowHeight="16776" xr2:uid="{00000000-000D-0000-FFFF-FFFF00000000}"/>
  </bookViews>
  <sheets>
    <sheet name="Platzangebot Auslauf HF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15" i="7"/>
  <c r="E16" i="7"/>
  <c r="E17" i="7"/>
  <c r="E18" i="7"/>
  <c r="E19" i="7"/>
  <c r="K19" i="7" s="1"/>
  <c r="E20" i="7"/>
  <c r="K20" i="7" s="1"/>
  <c r="E21" i="7"/>
  <c r="E22" i="7"/>
  <c r="E23" i="7"/>
  <c r="K23" i="7" s="1"/>
  <c r="E24" i="7"/>
  <c r="K24" i="7" s="1"/>
  <c r="E25" i="7"/>
  <c r="K25" i="7" s="1"/>
  <c r="E26" i="7"/>
  <c r="E27" i="7"/>
  <c r="E28" i="7"/>
  <c r="E29" i="7"/>
  <c r="E30" i="7"/>
  <c r="E31" i="7"/>
  <c r="K31" i="7" s="1"/>
  <c r="E32" i="7"/>
  <c r="K32" i="7" s="1"/>
  <c r="K14" i="7"/>
  <c r="K15" i="7"/>
  <c r="K16" i="7"/>
  <c r="K17" i="7"/>
  <c r="K18" i="7"/>
  <c r="K21" i="7"/>
  <c r="K22" i="7"/>
  <c r="K26" i="7"/>
  <c r="K27" i="7"/>
  <c r="K28" i="7"/>
  <c r="K29" i="7"/>
  <c r="K30" i="7"/>
  <c r="E13" i="7"/>
  <c r="I23" i="7"/>
  <c r="R23" i="7"/>
  <c r="Q23" i="7"/>
  <c r="N23" i="7"/>
  <c r="P23" i="7" l="1"/>
  <c r="N32" i="7"/>
  <c r="Q32" i="7" s="1"/>
  <c r="I32" i="7"/>
  <c r="N31" i="7"/>
  <c r="R31" i="7" s="1"/>
  <c r="I31" i="7"/>
  <c r="N13" i="7"/>
  <c r="N30" i="7"/>
  <c r="R30" i="7" s="1"/>
  <c r="I30" i="7"/>
  <c r="N12" i="7"/>
  <c r="Q12" i="7" s="1"/>
  <c r="N14" i="7"/>
  <c r="Q14" i="7" s="1"/>
  <c r="N15" i="7"/>
  <c r="Q15" i="7" s="1"/>
  <c r="N16" i="7"/>
  <c r="Q16" i="7" s="1"/>
  <c r="N17" i="7"/>
  <c r="Q17" i="7" s="1"/>
  <c r="N18" i="7"/>
  <c r="Q18" i="7" s="1"/>
  <c r="N19" i="7"/>
  <c r="R19" i="7" s="1"/>
  <c r="N20" i="7"/>
  <c r="R20" i="7" s="1"/>
  <c r="N21" i="7"/>
  <c r="R21" i="7" s="1"/>
  <c r="N22" i="7"/>
  <c r="R22" i="7" s="1"/>
  <c r="N24" i="7"/>
  <c r="R24" i="7" s="1"/>
  <c r="N25" i="7"/>
  <c r="R25" i="7" s="1"/>
  <c r="N26" i="7"/>
  <c r="R26" i="7" s="1"/>
  <c r="N27" i="7"/>
  <c r="Q27" i="7" s="1"/>
  <c r="N28" i="7"/>
  <c r="Q28" i="7" s="1"/>
  <c r="N29" i="7"/>
  <c r="Q29" i="7" s="1"/>
  <c r="I13" i="7"/>
  <c r="K13" i="7" s="1"/>
  <c r="I14" i="7"/>
  <c r="I15" i="7"/>
  <c r="I16" i="7"/>
  <c r="I17" i="7"/>
  <c r="I18" i="7"/>
  <c r="I19" i="7"/>
  <c r="I20" i="7"/>
  <c r="I21" i="7"/>
  <c r="I22" i="7"/>
  <c r="I24" i="7"/>
  <c r="I25" i="7"/>
  <c r="I26" i="7"/>
  <c r="I27" i="7"/>
  <c r="I28" i="7"/>
  <c r="I29" i="7"/>
  <c r="I12" i="7"/>
  <c r="E12" i="7"/>
  <c r="O23" i="7" l="1"/>
  <c r="S23" i="7" s="1"/>
  <c r="T23" i="7" s="1"/>
  <c r="P31" i="7"/>
  <c r="O31" i="7"/>
  <c r="P32" i="7"/>
  <c r="O32" i="7"/>
  <c r="S32" i="7" s="1"/>
  <c r="T32" i="7" s="1"/>
  <c r="R32" i="7"/>
  <c r="Q31" i="7"/>
  <c r="O21" i="7"/>
  <c r="P21" i="7"/>
  <c r="O30" i="7"/>
  <c r="O16" i="7"/>
  <c r="O27" i="7"/>
  <c r="S27" i="7" s="1"/>
  <c r="T27" i="7" s="1"/>
  <c r="O15" i="7"/>
  <c r="O14" i="7"/>
  <c r="R13" i="7"/>
  <c r="P30" i="7"/>
  <c r="Q30" i="7"/>
  <c r="P24" i="7"/>
  <c r="O19" i="7"/>
  <c r="P13" i="7"/>
  <c r="R28" i="7"/>
  <c r="O26" i="7"/>
  <c r="Q26" i="7"/>
  <c r="Q25" i="7"/>
  <c r="Q13" i="7"/>
  <c r="R12" i="7"/>
  <c r="O22" i="7"/>
  <c r="R27" i="7"/>
  <c r="K12" i="7"/>
  <c r="O12" i="7" s="1"/>
  <c r="P17" i="7"/>
  <c r="R14" i="7"/>
  <c r="O29" i="7"/>
  <c r="P16" i="7"/>
  <c r="P28" i="7"/>
  <c r="P15" i="7"/>
  <c r="O20" i="7"/>
  <c r="R29" i="7"/>
  <c r="R18" i="7"/>
  <c r="R16" i="7"/>
  <c r="R15" i="7"/>
  <c r="Q22" i="7"/>
  <c r="P18" i="7"/>
  <c r="P14" i="7"/>
  <c r="P27" i="7"/>
  <c r="R17" i="7"/>
  <c r="Q24" i="7"/>
  <c r="Q21" i="7"/>
  <c r="Q20" i="7"/>
  <c r="Q19" i="7"/>
  <c r="S31" i="7" l="1"/>
  <c r="T31" i="7" s="1"/>
  <c r="S30" i="7"/>
  <c r="T30" i="7" s="1"/>
  <c r="O28" i="7"/>
  <c r="O17" i="7"/>
  <c r="O18" i="7"/>
  <c r="S18" i="7" s="1"/>
  <c r="T18" i="7" s="1"/>
  <c r="P19" i="7"/>
  <c r="P25" i="7"/>
  <c r="O25" i="7"/>
  <c r="S25" i="7" s="1"/>
  <c r="T25" i="7" s="1"/>
  <c r="P26" i="7"/>
  <c r="O24" i="7"/>
  <c r="S24" i="7" s="1"/>
  <c r="T24" i="7" s="1"/>
  <c r="O13" i="7"/>
  <c r="S13" i="7" s="1"/>
  <c r="S17" i="7"/>
  <c r="T17" i="7" s="1"/>
  <c r="S22" i="7"/>
  <c r="T22" i="7" s="1"/>
  <c r="P22" i="7"/>
  <c r="P20" i="7"/>
  <c r="S16" i="7"/>
  <c r="T16" i="7" s="1"/>
  <c r="S28" i="7"/>
  <c r="T28" i="7" s="1"/>
  <c r="P12" i="7"/>
  <c r="P29" i="7"/>
  <c r="S20" i="7"/>
  <c r="T20" i="7" s="1"/>
  <c r="S12" i="7"/>
  <c r="T12" i="7" s="1"/>
  <c r="S21" i="7"/>
  <c r="T21" i="7" s="1"/>
  <c r="S19" i="7"/>
  <c r="T19" i="7" s="1"/>
  <c r="S26" i="7"/>
  <c r="T26" i="7" s="1"/>
  <c r="S14" i="7"/>
  <c r="T14" i="7" s="1"/>
  <c r="S29" i="7"/>
  <c r="T29" i="7" s="1"/>
  <c r="S15" i="7"/>
  <c r="T15" i="7" s="1"/>
  <c r="T13" i="7" l="1"/>
  <c r="S33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<sst xmlns="http://schemas.openxmlformats.org/spreadsheetml/2006/main" count="33" uniqueCount="31">
  <si>
    <t>Name:</t>
  </si>
  <si>
    <t>VVVO:</t>
  </si>
  <si>
    <t>Stall
Name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</si>
  <si>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</si>
  <si>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</si>
  <si>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</si>
  <si>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</si>
  <si>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</si>
  <si>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</si>
  <si>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</si>
  <si>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</si>
  <si>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</si>
  <si>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</si>
  <si>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</si>
  <si>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</si>
  <si>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 xml:space="preserve">Auslauf </t>
  </si>
  <si>
    <t>m²</t>
  </si>
  <si>
    <t>in m</t>
  </si>
  <si>
    <r>
      <t>Netto 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</si>
  <si>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Tierplätze insgesamt</t>
  </si>
  <si>
    <t>*Platzbedarf bei einem Durchschnittsgewicht/Bucht von 50-120 kg</t>
  </si>
  <si>
    <t>Max. Tiere/Bucht</t>
  </si>
  <si>
    <t>tatsächlich</t>
  </si>
  <si>
    <t>offene Wandfläche (Auslauf)</t>
  </si>
  <si>
    <r>
      <t>im Stall (1,1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</si>
  <si>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r>
      <t>Auslauf (0,3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</si>
  <si>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</si>
  <si>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>Abteil/ Bucht</t>
  </si>
  <si>
    <t xml:space="preserve">Produktionsart Schweinemast - Frischluft mit Auslauf (HF3) 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</si>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</sst>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0.00\)"/>
    <numFmt numFmtId="165" formatCode="0.00;\-0.00;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49" fontId="0" fillId="0" borderId="2" xfId="0" applyNumberFormat="1" applyBorder="1"/>
    <xf numFmtId="49" fontId="7" fillId="0" borderId="2" xfId="0" applyNumberFormat="1" applyFont="1" applyBorder="1" applyAlignment="1">
      <alignment horizontal="center"/>
    </xf>
    <xf numFmtId="2" fontId="8" fillId="4" borderId="2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 wrapText="1"/>
    </xf>
    <xf numFmtId="164" fontId="13" fillId="4" borderId="12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7" fillId="5" borderId="2" xfId="0" applyNumberFormat="1" applyFont="1" applyFill="1" applyBorder="1" applyAlignment="1" applyProtection="1">
      <alignment horizontal="center" vertical="center"/>
      <protection locked="0"/>
    </xf>
    <xf numFmtId="2" fontId="8" fillId="4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1" fontId="1" fillId="0" borderId="11" xfId="0" applyNumberFormat="1" applyFont="1" applyBorder="1" applyAlignment="1" applyProtection="1">
      <alignment horizontal="left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5AF7-AD78-4735-865E-618606F03FAF}">
  <dimension ref="A1:U33"/>
  <sheetViews>
    <sheetView showGridLines="0" tabSelected="1" showRuler="0" view="pageLayout" topLeftCell="A4" zoomScaleNormal="100" workbookViewId="0">
      <selection activeCell="K14" sqref="K14"/>
    </sheetView>
  </sheetViews>
  <sheetFormatPr baseColWidth="10" defaultColWidth="11.5546875" defaultRowHeight="14.4" x14ac:dyDescent="0.3"/>
  <cols>
    <col min="1" max="1" width="10.44140625" style="1" customWidth="1"/>
    <col min="2" max="2" width="7.109375" style="1" customWidth="1"/>
    <col min="3" max="3" width="6.44140625" style="1" customWidth="1"/>
    <col min="4" max="4" width="6.33203125" style="1" customWidth="1"/>
    <col min="5" max="5" width="6" style="1" customWidth="1"/>
    <col min="6" max="6" width="6.6640625" style="1" bestFit="1" customWidth="1"/>
    <col min="7" max="7" width="6.33203125" style="1" customWidth="1"/>
    <col min="8" max="8" width="6.6640625" style="1" customWidth="1"/>
    <col min="9" max="9" width="7.109375" style="1" customWidth="1"/>
    <col min="10" max="10" width="7.6640625" style="1" customWidth="1"/>
    <col min="11" max="11" width="8" style="1" customWidth="1"/>
    <col min="12" max="12" width="5.5546875" style="1" customWidth="1"/>
    <col min="13" max="13" width="5.6640625" style="1" customWidth="1"/>
    <col min="14" max="14" width="6" style="1" customWidth="1"/>
    <col min="15" max="15" width="5.109375" style="1" customWidth="1"/>
    <col min="16" max="16" width="6.6640625" style="1" bestFit="1" customWidth="1"/>
    <col min="17" max="17" width="3.88671875" style="1" customWidth="1"/>
    <col min="18" max="18" width="6.88671875" style="1" bestFit="1" customWidth="1"/>
    <col min="19" max="19" width="6.33203125" style="1" customWidth="1"/>
    <col min="20" max="20" width="10.6640625" style="1" customWidth="1"/>
    <col min="21" max="21" width="7" style="1" customWidth="1"/>
    <col min="22" max="16384" width="11.5546875" style="1"/>
  </cols>
  <sheetData>
    <row r="1" spans="1:21" ht="16.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62" t="e" vm="1">
        <v>#VALUE!</v>
      </c>
    </row>
    <row r="2" spans="1:21" ht="23.25" customHeight="1" x14ac:dyDescent="0.3">
      <c r="A2"/>
      <c r="B2"/>
      <c r="C2"/>
      <c r="D2"/>
      <c r="E2"/>
      <c r="F2"/>
      <c r="G2" s="85" t="s">
        <v>30</v>
      </c>
      <c r="H2" s="85"/>
      <c r="I2" s="85"/>
      <c r="J2" s="85"/>
      <c r="K2" s="85"/>
      <c r="L2" s="85"/>
      <c r="M2" s="85"/>
      <c r="N2" s="85"/>
      <c r="O2" s="85"/>
      <c r="P2"/>
      <c r="Q2"/>
      <c r="R2"/>
      <c r="S2"/>
      <c r="T2"/>
      <c r="U2" s="62"/>
    </row>
    <row r="3" spans="1:21" ht="4.5" customHeight="1" x14ac:dyDescent="0.3">
      <c r="A3" s="8"/>
      <c r="B3" s="9"/>
      <c r="C3" s="9"/>
      <c r="D3"/>
      <c r="E3"/>
      <c r="F3"/>
      <c r="G3"/>
      <c r="H3" s="10"/>
      <c r="I3" s="10"/>
      <c r="J3" s="10"/>
      <c r="K3" s="10"/>
      <c r="L3" s="10"/>
      <c r="M3" s="10"/>
      <c r="N3"/>
      <c r="O3"/>
      <c r="P3"/>
      <c r="Q3"/>
      <c r="R3"/>
      <c r="S3"/>
      <c r="T3"/>
      <c r="U3"/>
    </row>
    <row r="4" spans="1:21" x14ac:dyDescent="0.3">
      <c r="A4" s="11" t="s">
        <v>0</v>
      </c>
      <c r="B4" s="75" t="s">
        <v>29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 s="63" t="s">
        <v>28</v>
      </c>
      <c r="O4" s="64"/>
      <c r="P4" s="64"/>
      <c r="Q4" s="64"/>
      <c r="R4" s="64"/>
      <c r="S4" s="64"/>
      <c r="T4" s="64"/>
      <c r="U4" s="65"/>
    </row>
    <row r="5" spans="1:21" x14ac:dyDescent="0.3">
      <c r="A5" s="11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72" t="s">
        <v>20</v>
      </c>
      <c r="O5" s="73"/>
      <c r="P5" s="73"/>
      <c r="Q5" s="73"/>
      <c r="R5" s="73"/>
      <c r="S5" s="73"/>
      <c r="T5" s="73"/>
      <c r="U5" s="74"/>
    </row>
    <row r="6" spans="1:21" s="3" customFormat="1" ht="14.4" customHeight="1" x14ac:dyDescent="0.3">
      <c r="A6" s="54" t="s">
        <v>2</v>
      </c>
      <c r="B6" s="54" t="s">
        <v>27</v>
      </c>
      <c r="C6" s="57" t="s">
        <v>3</v>
      </c>
      <c r="D6" s="58"/>
      <c r="E6" s="59"/>
      <c r="F6" s="57" t="s">
        <v>4</v>
      </c>
      <c r="G6" s="58"/>
      <c r="H6" s="58"/>
      <c r="I6" s="58"/>
      <c r="J6" s="59"/>
      <c r="K6" s="46" t="s">
        <v>18</v>
      </c>
      <c r="L6" s="79" t="s">
        <v>15</v>
      </c>
      <c r="M6" s="80"/>
      <c r="N6" s="81"/>
      <c r="O6" s="47" t="s">
        <v>5</v>
      </c>
      <c r="P6" s="48"/>
      <c r="Q6" s="48"/>
      <c r="R6" s="48"/>
      <c r="S6" s="49"/>
      <c r="T6" s="45" t="s">
        <v>23</v>
      </c>
      <c r="U6" s="45"/>
    </row>
    <row r="7" spans="1:21" s="3" customFormat="1" x14ac:dyDescent="0.3">
      <c r="A7" s="55"/>
      <c r="B7" s="55"/>
      <c r="C7" s="50"/>
      <c r="D7" s="51"/>
      <c r="E7" s="52"/>
      <c r="F7" s="50"/>
      <c r="G7" s="51"/>
      <c r="H7" s="51"/>
      <c r="I7" s="51"/>
      <c r="J7" s="52"/>
      <c r="K7" s="46"/>
      <c r="L7" s="82"/>
      <c r="M7" s="83"/>
      <c r="N7" s="84"/>
      <c r="O7" s="50"/>
      <c r="P7" s="51"/>
      <c r="Q7" s="51"/>
      <c r="R7" s="51"/>
      <c r="S7" s="52"/>
      <c r="T7" s="46"/>
      <c r="U7" s="46"/>
    </row>
    <row r="8" spans="1:21" s="3" customFormat="1" x14ac:dyDescent="0.3">
      <c r="A8" s="55"/>
      <c r="B8" s="55"/>
      <c r="C8" s="60" t="s">
        <v>6</v>
      </c>
      <c r="D8" s="60" t="s">
        <v>7</v>
      </c>
      <c r="E8" s="60" t="s">
        <v>8</v>
      </c>
      <c r="F8" s="60" t="s">
        <v>9</v>
      </c>
      <c r="G8" s="60" t="s">
        <v>10</v>
      </c>
      <c r="H8" s="60" t="s">
        <v>7</v>
      </c>
      <c r="I8" s="60" t="s">
        <v>11</v>
      </c>
      <c r="J8" s="60" t="s">
        <v>12</v>
      </c>
      <c r="K8" s="46"/>
      <c r="L8" s="66" t="s">
        <v>17</v>
      </c>
      <c r="M8" s="66" t="s">
        <v>17</v>
      </c>
      <c r="N8" s="69" t="s">
        <v>16</v>
      </c>
      <c r="O8" s="53" t="s">
        <v>24</v>
      </c>
      <c r="P8" s="53"/>
      <c r="Q8" s="53" t="s">
        <v>25</v>
      </c>
      <c r="R8" s="53"/>
      <c r="S8" s="53" t="s">
        <v>21</v>
      </c>
      <c r="T8" s="46" t="s">
        <v>26</v>
      </c>
      <c r="U8" s="46" t="s">
        <v>22</v>
      </c>
    </row>
    <row r="9" spans="1:21" s="3" customFormat="1" x14ac:dyDescent="0.3">
      <c r="A9" s="55"/>
      <c r="B9" s="55"/>
      <c r="C9" s="61"/>
      <c r="D9" s="61"/>
      <c r="E9" s="61"/>
      <c r="F9" s="61"/>
      <c r="G9" s="61"/>
      <c r="H9" s="61"/>
      <c r="I9" s="61"/>
      <c r="J9" s="61"/>
      <c r="K9" s="46"/>
      <c r="L9" s="67"/>
      <c r="M9" s="67"/>
      <c r="N9" s="70"/>
      <c r="O9" s="53"/>
      <c r="P9" s="53"/>
      <c r="Q9" s="53"/>
      <c r="R9" s="53"/>
      <c r="S9" s="53"/>
      <c r="T9" s="46"/>
      <c r="U9" s="46"/>
    </row>
    <row r="10" spans="1:21" s="3" customFormat="1" x14ac:dyDescent="0.3">
      <c r="A10" s="55"/>
      <c r="B10" s="55"/>
      <c r="C10" s="61"/>
      <c r="D10" s="61"/>
      <c r="E10" s="61"/>
      <c r="F10" s="61"/>
      <c r="G10" s="61"/>
      <c r="H10" s="61"/>
      <c r="I10" s="61"/>
      <c r="J10" s="61"/>
      <c r="K10" s="46"/>
      <c r="L10" s="67"/>
      <c r="M10" s="67"/>
      <c r="N10" s="70"/>
      <c r="O10" s="53"/>
      <c r="P10" s="53"/>
      <c r="Q10" s="53"/>
      <c r="R10" s="53"/>
      <c r="S10" s="53"/>
      <c r="T10" s="46"/>
      <c r="U10" s="46"/>
    </row>
    <row r="11" spans="1:21" s="3" customFormat="1" x14ac:dyDescent="0.3">
      <c r="A11" s="56"/>
      <c r="B11" s="56"/>
      <c r="C11" s="45"/>
      <c r="D11" s="45"/>
      <c r="E11" s="45"/>
      <c r="F11" s="45"/>
      <c r="G11" s="45"/>
      <c r="H11" s="45"/>
      <c r="I11" s="45"/>
      <c r="J11" s="45"/>
      <c r="K11" s="46"/>
      <c r="L11" s="68"/>
      <c r="M11" s="68"/>
      <c r="N11" s="71"/>
      <c r="O11" s="53"/>
      <c r="P11" s="53"/>
      <c r="Q11" s="53"/>
      <c r="R11" s="53"/>
      <c r="S11" s="53"/>
      <c r="T11" s="46"/>
      <c r="U11" s="46"/>
    </row>
    <row r="12" spans="1:21" s="5" customFormat="1" ht="18" x14ac:dyDescent="0.55000000000000004">
      <c r="A12" s="12" t="s">
        <v>13</v>
      </c>
      <c r="B12" s="21" t="s">
        <v>14</v>
      </c>
      <c r="C12" s="22">
        <v>3</v>
      </c>
      <c r="D12" s="22">
        <v>3.56</v>
      </c>
      <c r="E12" s="23">
        <f>IF(PRODUCT($C12:$D12)=0,"",PRODUCT($C12:$D12))</f>
        <v>10.68</v>
      </c>
      <c r="F12" s="22">
        <v>1</v>
      </c>
      <c r="G12" s="22">
        <v>0.5</v>
      </c>
      <c r="H12" s="22">
        <v>0.5</v>
      </c>
      <c r="I12" s="23">
        <f>IF($F12*$G12*$H12=0,"",$F12*$G12*$H12)</f>
        <v>0.25</v>
      </c>
      <c r="J12" s="24">
        <v>1</v>
      </c>
      <c r="K12" s="23">
        <f>IFERROR($E12-$I12-$J12,"")</f>
        <v>9.43</v>
      </c>
      <c r="L12" s="25">
        <v>1.5</v>
      </c>
      <c r="M12" s="26">
        <v>1.6</v>
      </c>
      <c r="N12" s="27">
        <f>IF($L12*$M12=0,"",$L12*$M12)</f>
        <v>2.4000000000000004</v>
      </c>
      <c r="O12" s="28">
        <f>IFERROR(IF($K12&gt;0,ROUNDDOWN(($K12+$N12)/1.1,0),""),"")</f>
        <v>10</v>
      </c>
      <c r="P12" s="29">
        <f>IFERROR(IF($K12&gt;0,($K12+$N12)/1.1,""),"")</f>
        <v>10.754545454545454</v>
      </c>
      <c r="Q12" s="30">
        <f>IFERROR(IF($N12&gt;0,ROUNDDOWN($N12/0.3,0),""),"")</f>
        <v>8</v>
      </c>
      <c r="R12" s="29">
        <f>IFERROR(IF($N12&gt;0,$N12/0.3,""),"")</f>
        <v>8.0000000000000018</v>
      </c>
      <c r="S12" s="31">
        <f>IF($O12&lt;$Q12,$O12,$Q12)</f>
        <v>8</v>
      </c>
      <c r="T12" s="32">
        <f>IFERROR(ROUNDUP($S12/10,0),"")</f>
        <v>1</v>
      </c>
      <c r="U12" s="40">
        <v>1.1000000000000001</v>
      </c>
    </row>
    <row r="13" spans="1:21" s="5" customFormat="1" ht="15.6" customHeight="1" x14ac:dyDescent="0.3">
      <c r="A13" s="4"/>
      <c r="B13" s="33"/>
      <c r="C13" s="34"/>
      <c r="D13" s="34"/>
      <c r="E13" s="13" t="str">
        <f>IF(OR(C13="",D13=""),"",PRODUCT(C13:D13))</f>
        <v/>
      </c>
      <c r="F13" s="34"/>
      <c r="G13" s="34"/>
      <c r="H13" s="34"/>
      <c r="I13" s="13" t="str">
        <f t="shared" ref="I13:I32" si="0">IF($F13*$G13*$H13=0,"",$F13*$G13*$H13)</f>
        <v/>
      </c>
      <c r="J13" s="35"/>
      <c r="K13" s="36" t="str">
        <f>IF(E13="","",E13-IF(I13="",0,I13)-IF(J13="",0,J13))</f>
        <v/>
      </c>
      <c r="L13" s="37"/>
      <c r="M13" s="38"/>
      <c r="N13" s="39" t="str">
        <f t="shared" ref="N13:N32" si="1">IF($L13*$M13=0,"",$L13*$M13)</f>
        <v/>
      </c>
      <c r="O13" s="14" t="str">
        <f t="shared" ref="O13:O32" si="2">IFERROR(IF($K13&gt;0,ROUNDDOWN(($K13+$N13)/1.1,0),""),"")</f>
        <v/>
      </c>
      <c r="P13" s="15" t="str">
        <f t="shared" ref="P13:P32" si="3">IFERROR(IF($K13&gt;0,($K13+$N13)/1.1,""),"")</f>
        <v/>
      </c>
      <c r="Q13" s="16" t="str">
        <f t="shared" ref="Q13:Q32" si="4">IFERROR(IF($N13&gt;0,ROUNDDOWN($N13/0.3,0),""),"")</f>
        <v/>
      </c>
      <c r="R13" s="15" t="str">
        <f t="shared" ref="R13:R32" si="5">IFERROR(IF($N13&gt;0,$N13/0.3,""),"")</f>
        <v/>
      </c>
      <c r="S13" s="17" t="str">
        <f t="shared" ref="S13:S29" si="6">IF(O13&lt;Q13,O13,Q13)</f>
        <v/>
      </c>
      <c r="T13" s="18" t="str">
        <f t="shared" ref="T13:T32" si="7">IFERROR(ROUNDUP($S13/10,0),"")</f>
        <v/>
      </c>
      <c r="U13" s="41"/>
    </row>
    <row r="14" spans="1:21" s="5" customFormat="1" ht="15.6" customHeight="1" x14ac:dyDescent="0.3">
      <c r="A14" s="4"/>
      <c r="B14" s="33"/>
      <c r="C14" s="34"/>
      <c r="D14" s="34"/>
      <c r="E14" s="13" t="str">
        <f t="shared" ref="E14:E32" si="8">IF(OR(C14="",D14=""),"",PRODUCT(C14:D14))</f>
        <v/>
      </c>
      <c r="F14" s="34"/>
      <c r="G14" s="34"/>
      <c r="H14" s="34"/>
      <c r="I14" s="13" t="str">
        <f t="shared" si="0"/>
        <v/>
      </c>
      <c r="J14" s="35"/>
      <c r="K14" s="36" t="str">
        <f t="shared" ref="K14:K32" si="9">IF(E14="","",E14-IF(I14="",0,I14)-IF(J14="",0,J14))</f>
        <v/>
      </c>
      <c r="L14" s="37"/>
      <c r="M14" s="38"/>
      <c r="N14" s="39" t="str">
        <f t="shared" si="1"/>
        <v/>
      </c>
      <c r="O14" s="14" t="str">
        <f t="shared" si="2"/>
        <v/>
      </c>
      <c r="P14" s="15" t="str">
        <f t="shared" si="3"/>
        <v/>
      </c>
      <c r="Q14" s="16" t="str">
        <f t="shared" si="4"/>
        <v/>
      </c>
      <c r="R14" s="15" t="str">
        <f t="shared" si="5"/>
        <v/>
      </c>
      <c r="S14" s="17" t="str">
        <f t="shared" si="6"/>
        <v/>
      </c>
      <c r="T14" s="18" t="str">
        <f t="shared" si="7"/>
        <v/>
      </c>
      <c r="U14" s="41"/>
    </row>
    <row r="15" spans="1:21" s="5" customFormat="1" ht="15.6" customHeight="1" x14ac:dyDescent="0.3">
      <c r="A15" s="4"/>
      <c r="B15" s="33"/>
      <c r="C15" s="34"/>
      <c r="D15" s="34"/>
      <c r="E15" s="13" t="str">
        <f t="shared" si="8"/>
        <v/>
      </c>
      <c r="F15" s="34"/>
      <c r="G15" s="34"/>
      <c r="H15" s="34"/>
      <c r="I15" s="13" t="str">
        <f t="shared" si="0"/>
        <v/>
      </c>
      <c r="J15" s="35"/>
      <c r="K15" s="36" t="str">
        <f t="shared" si="9"/>
        <v/>
      </c>
      <c r="L15" s="37"/>
      <c r="M15" s="38"/>
      <c r="N15" s="39" t="str">
        <f t="shared" si="1"/>
        <v/>
      </c>
      <c r="O15" s="14" t="str">
        <f t="shared" si="2"/>
        <v/>
      </c>
      <c r="P15" s="15" t="str">
        <f t="shared" si="3"/>
        <v/>
      </c>
      <c r="Q15" s="16" t="str">
        <f t="shared" si="4"/>
        <v/>
      </c>
      <c r="R15" s="15" t="str">
        <f t="shared" si="5"/>
        <v/>
      </c>
      <c r="S15" s="17" t="str">
        <f t="shared" si="6"/>
        <v/>
      </c>
      <c r="T15" s="18" t="str">
        <f t="shared" si="7"/>
        <v/>
      </c>
      <c r="U15" s="41"/>
    </row>
    <row r="16" spans="1:21" s="5" customFormat="1" ht="15.6" customHeight="1" x14ac:dyDescent="0.3">
      <c r="A16" s="4"/>
      <c r="B16" s="33"/>
      <c r="C16" s="34"/>
      <c r="D16" s="34"/>
      <c r="E16" s="13" t="str">
        <f t="shared" si="8"/>
        <v/>
      </c>
      <c r="F16" s="34"/>
      <c r="G16" s="34"/>
      <c r="H16" s="34"/>
      <c r="I16" s="13" t="str">
        <f t="shared" si="0"/>
        <v/>
      </c>
      <c r="J16" s="35"/>
      <c r="K16" s="36" t="str">
        <f t="shared" si="9"/>
        <v/>
      </c>
      <c r="L16" s="37"/>
      <c r="M16" s="38"/>
      <c r="N16" s="39" t="str">
        <f t="shared" si="1"/>
        <v/>
      </c>
      <c r="O16" s="14" t="str">
        <f t="shared" si="2"/>
        <v/>
      </c>
      <c r="P16" s="15" t="str">
        <f t="shared" si="3"/>
        <v/>
      </c>
      <c r="Q16" s="16" t="str">
        <f t="shared" si="4"/>
        <v/>
      </c>
      <c r="R16" s="15" t="str">
        <f t="shared" si="5"/>
        <v/>
      </c>
      <c r="S16" s="17" t="str">
        <f t="shared" si="6"/>
        <v/>
      </c>
      <c r="T16" s="18" t="str">
        <f t="shared" si="7"/>
        <v/>
      </c>
      <c r="U16" s="41"/>
    </row>
    <row r="17" spans="1:21" s="5" customFormat="1" ht="15.6" customHeight="1" x14ac:dyDescent="0.3">
      <c r="A17" s="4"/>
      <c r="B17" s="33"/>
      <c r="C17" s="34"/>
      <c r="D17" s="34"/>
      <c r="E17" s="13" t="str">
        <f t="shared" si="8"/>
        <v/>
      </c>
      <c r="F17" s="34"/>
      <c r="G17" s="34"/>
      <c r="H17" s="34"/>
      <c r="I17" s="13" t="str">
        <f t="shared" si="0"/>
        <v/>
      </c>
      <c r="J17" s="35"/>
      <c r="K17" s="36" t="str">
        <f t="shared" si="9"/>
        <v/>
      </c>
      <c r="L17" s="37"/>
      <c r="M17" s="38"/>
      <c r="N17" s="39" t="str">
        <f t="shared" si="1"/>
        <v/>
      </c>
      <c r="O17" s="14" t="str">
        <f t="shared" si="2"/>
        <v/>
      </c>
      <c r="P17" s="15" t="str">
        <f t="shared" si="3"/>
        <v/>
      </c>
      <c r="Q17" s="16" t="str">
        <f t="shared" si="4"/>
        <v/>
      </c>
      <c r="R17" s="15" t="str">
        <f t="shared" si="5"/>
        <v/>
      </c>
      <c r="S17" s="17" t="str">
        <f t="shared" si="6"/>
        <v/>
      </c>
      <c r="T17" s="18" t="str">
        <f t="shared" si="7"/>
        <v/>
      </c>
      <c r="U17" s="41"/>
    </row>
    <row r="18" spans="1:21" s="5" customFormat="1" ht="15.6" customHeight="1" x14ac:dyDescent="0.3">
      <c r="A18" s="4"/>
      <c r="B18" s="33"/>
      <c r="C18" s="34"/>
      <c r="D18" s="34"/>
      <c r="E18" s="13" t="str">
        <f t="shared" si="8"/>
        <v/>
      </c>
      <c r="F18" s="34"/>
      <c r="G18" s="34"/>
      <c r="H18" s="34"/>
      <c r="I18" s="13" t="str">
        <f t="shared" si="0"/>
        <v/>
      </c>
      <c r="J18" s="35"/>
      <c r="K18" s="36" t="str">
        <f t="shared" si="9"/>
        <v/>
      </c>
      <c r="L18" s="37"/>
      <c r="M18" s="38"/>
      <c r="N18" s="39" t="str">
        <f t="shared" si="1"/>
        <v/>
      </c>
      <c r="O18" s="14" t="str">
        <f t="shared" si="2"/>
        <v/>
      </c>
      <c r="P18" s="15" t="str">
        <f t="shared" si="3"/>
        <v/>
      </c>
      <c r="Q18" s="16" t="str">
        <f t="shared" si="4"/>
        <v/>
      </c>
      <c r="R18" s="15" t="str">
        <f t="shared" si="5"/>
        <v/>
      </c>
      <c r="S18" s="17" t="str">
        <f t="shared" si="6"/>
        <v/>
      </c>
      <c r="T18" s="18" t="str">
        <f t="shared" si="7"/>
        <v/>
      </c>
      <c r="U18" s="41"/>
    </row>
    <row r="19" spans="1:21" s="5" customFormat="1" ht="15.6" customHeight="1" x14ac:dyDescent="0.3">
      <c r="A19" s="4"/>
      <c r="B19" s="33"/>
      <c r="C19" s="34"/>
      <c r="D19" s="34"/>
      <c r="E19" s="13" t="str">
        <f t="shared" si="8"/>
        <v/>
      </c>
      <c r="F19" s="34"/>
      <c r="G19" s="34"/>
      <c r="H19" s="34"/>
      <c r="I19" s="13" t="str">
        <f t="shared" si="0"/>
        <v/>
      </c>
      <c r="J19" s="35"/>
      <c r="K19" s="36" t="str">
        <f t="shared" si="9"/>
        <v/>
      </c>
      <c r="L19" s="37"/>
      <c r="M19" s="38"/>
      <c r="N19" s="39" t="str">
        <f t="shared" si="1"/>
        <v/>
      </c>
      <c r="O19" s="14" t="str">
        <f t="shared" si="2"/>
        <v/>
      </c>
      <c r="P19" s="15" t="str">
        <f t="shared" si="3"/>
        <v/>
      </c>
      <c r="Q19" s="16" t="str">
        <f t="shared" si="4"/>
        <v/>
      </c>
      <c r="R19" s="15" t="str">
        <f t="shared" si="5"/>
        <v/>
      </c>
      <c r="S19" s="17" t="str">
        <f t="shared" si="6"/>
        <v/>
      </c>
      <c r="T19" s="18" t="str">
        <f t="shared" si="7"/>
        <v/>
      </c>
      <c r="U19" s="41"/>
    </row>
    <row r="20" spans="1:21" s="5" customFormat="1" ht="15.6" customHeight="1" x14ac:dyDescent="0.3">
      <c r="A20" s="4"/>
      <c r="B20" s="33"/>
      <c r="C20" s="34"/>
      <c r="D20" s="34"/>
      <c r="E20" s="13" t="str">
        <f t="shared" si="8"/>
        <v/>
      </c>
      <c r="F20" s="34"/>
      <c r="G20" s="34"/>
      <c r="H20" s="34"/>
      <c r="I20" s="13" t="str">
        <f t="shared" si="0"/>
        <v/>
      </c>
      <c r="J20" s="35"/>
      <c r="K20" s="36" t="str">
        <f t="shared" si="9"/>
        <v/>
      </c>
      <c r="L20" s="37"/>
      <c r="M20" s="38"/>
      <c r="N20" s="39" t="str">
        <f t="shared" si="1"/>
        <v/>
      </c>
      <c r="O20" s="14" t="str">
        <f t="shared" si="2"/>
        <v/>
      </c>
      <c r="P20" s="15" t="str">
        <f t="shared" si="3"/>
        <v/>
      </c>
      <c r="Q20" s="16" t="str">
        <f t="shared" si="4"/>
        <v/>
      </c>
      <c r="R20" s="15" t="str">
        <f t="shared" si="5"/>
        <v/>
      </c>
      <c r="S20" s="17" t="str">
        <f t="shared" si="6"/>
        <v/>
      </c>
      <c r="T20" s="18" t="str">
        <f t="shared" si="7"/>
        <v/>
      </c>
      <c r="U20" s="41"/>
    </row>
    <row r="21" spans="1:21" s="5" customFormat="1" ht="15.6" customHeight="1" x14ac:dyDescent="0.3">
      <c r="A21" s="4"/>
      <c r="B21" s="33"/>
      <c r="C21" s="34"/>
      <c r="D21" s="34"/>
      <c r="E21" s="13" t="str">
        <f t="shared" si="8"/>
        <v/>
      </c>
      <c r="F21" s="34"/>
      <c r="G21" s="34"/>
      <c r="H21" s="34"/>
      <c r="I21" s="13" t="str">
        <f t="shared" si="0"/>
        <v/>
      </c>
      <c r="J21" s="35"/>
      <c r="K21" s="36" t="str">
        <f t="shared" si="9"/>
        <v/>
      </c>
      <c r="L21" s="37"/>
      <c r="M21" s="38"/>
      <c r="N21" s="39" t="str">
        <f t="shared" si="1"/>
        <v/>
      </c>
      <c r="O21" s="14" t="str">
        <f t="shared" si="2"/>
        <v/>
      </c>
      <c r="P21" s="15" t="str">
        <f t="shared" si="3"/>
        <v/>
      </c>
      <c r="Q21" s="16" t="str">
        <f t="shared" si="4"/>
        <v/>
      </c>
      <c r="R21" s="15" t="str">
        <f t="shared" si="5"/>
        <v/>
      </c>
      <c r="S21" s="17" t="str">
        <f t="shared" si="6"/>
        <v/>
      </c>
      <c r="T21" s="18" t="str">
        <f t="shared" si="7"/>
        <v/>
      </c>
      <c r="U21" s="41"/>
    </row>
    <row r="22" spans="1:21" s="5" customFormat="1" ht="15.6" customHeight="1" x14ac:dyDescent="0.3">
      <c r="A22" s="4"/>
      <c r="B22" s="33"/>
      <c r="C22" s="34"/>
      <c r="D22" s="34"/>
      <c r="E22" s="13" t="str">
        <f t="shared" si="8"/>
        <v/>
      </c>
      <c r="F22" s="34"/>
      <c r="G22" s="34"/>
      <c r="H22" s="34"/>
      <c r="I22" s="13" t="str">
        <f t="shared" si="0"/>
        <v/>
      </c>
      <c r="J22" s="35"/>
      <c r="K22" s="36" t="str">
        <f t="shared" si="9"/>
        <v/>
      </c>
      <c r="L22" s="37"/>
      <c r="M22" s="38"/>
      <c r="N22" s="39" t="str">
        <f t="shared" si="1"/>
        <v/>
      </c>
      <c r="O22" s="14" t="str">
        <f t="shared" si="2"/>
        <v/>
      </c>
      <c r="P22" s="15" t="str">
        <f t="shared" si="3"/>
        <v/>
      </c>
      <c r="Q22" s="16" t="str">
        <f t="shared" si="4"/>
        <v/>
      </c>
      <c r="R22" s="15" t="str">
        <f t="shared" si="5"/>
        <v/>
      </c>
      <c r="S22" s="17" t="str">
        <f t="shared" si="6"/>
        <v/>
      </c>
      <c r="T22" s="18" t="str">
        <f t="shared" si="7"/>
        <v/>
      </c>
      <c r="U22" s="41"/>
    </row>
    <row r="23" spans="1:21" s="5" customFormat="1" ht="15.6" customHeight="1" x14ac:dyDescent="0.3">
      <c r="A23" s="4"/>
      <c r="B23" s="33"/>
      <c r="C23" s="34"/>
      <c r="D23" s="34"/>
      <c r="E23" s="13" t="str">
        <f t="shared" si="8"/>
        <v/>
      </c>
      <c r="F23" s="34"/>
      <c r="G23" s="34"/>
      <c r="H23" s="34"/>
      <c r="I23" s="13" t="str">
        <f t="shared" si="0"/>
        <v/>
      </c>
      <c r="J23" s="35"/>
      <c r="K23" s="36" t="str">
        <f t="shared" si="9"/>
        <v/>
      </c>
      <c r="L23" s="37"/>
      <c r="M23" s="38"/>
      <c r="N23" s="39" t="str">
        <f t="shared" si="1"/>
        <v/>
      </c>
      <c r="O23" s="14" t="str">
        <f t="shared" si="2"/>
        <v/>
      </c>
      <c r="P23" s="15" t="str">
        <f t="shared" si="3"/>
        <v/>
      </c>
      <c r="Q23" s="16" t="str">
        <f t="shared" si="4"/>
        <v/>
      </c>
      <c r="R23" s="15" t="str">
        <f t="shared" si="5"/>
        <v/>
      </c>
      <c r="S23" s="17" t="str">
        <f t="shared" si="6"/>
        <v/>
      </c>
      <c r="T23" s="18" t="str">
        <f t="shared" si="7"/>
        <v/>
      </c>
      <c r="U23" s="41"/>
    </row>
    <row r="24" spans="1:21" s="5" customFormat="1" ht="15.6" customHeight="1" x14ac:dyDescent="0.3">
      <c r="A24" s="4"/>
      <c r="B24" s="33"/>
      <c r="C24" s="34"/>
      <c r="D24" s="34"/>
      <c r="E24" s="13" t="str">
        <f t="shared" si="8"/>
        <v/>
      </c>
      <c r="F24" s="34"/>
      <c r="G24" s="34"/>
      <c r="H24" s="34"/>
      <c r="I24" s="13" t="str">
        <f t="shared" si="0"/>
        <v/>
      </c>
      <c r="J24" s="35"/>
      <c r="K24" s="36" t="str">
        <f t="shared" si="9"/>
        <v/>
      </c>
      <c r="L24" s="37"/>
      <c r="M24" s="38"/>
      <c r="N24" s="39" t="str">
        <f t="shared" si="1"/>
        <v/>
      </c>
      <c r="O24" s="14" t="str">
        <f t="shared" si="2"/>
        <v/>
      </c>
      <c r="P24" s="15" t="str">
        <f t="shared" si="3"/>
        <v/>
      </c>
      <c r="Q24" s="16" t="str">
        <f t="shared" si="4"/>
        <v/>
      </c>
      <c r="R24" s="15" t="str">
        <f t="shared" si="5"/>
        <v/>
      </c>
      <c r="S24" s="17" t="str">
        <f t="shared" si="6"/>
        <v/>
      </c>
      <c r="T24" s="18" t="str">
        <f t="shared" si="7"/>
        <v/>
      </c>
      <c r="U24" s="41"/>
    </row>
    <row r="25" spans="1:21" s="5" customFormat="1" ht="15.6" customHeight="1" x14ac:dyDescent="0.3">
      <c r="A25" s="4"/>
      <c r="B25" s="33"/>
      <c r="C25" s="34"/>
      <c r="D25" s="34"/>
      <c r="E25" s="13" t="str">
        <f t="shared" si="8"/>
        <v/>
      </c>
      <c r="F25" s="34"/>
      <c r="G25" s="34"/>
      <c r="H25" s="34"/>
      <c r="I25" s="13" t="str">
        <f t="shared" si="0"/>
        <v/>
      </c>
      <c r="J25" s="35"/>
      <c r="K25" s="36" t="str">
        <f t="shared" si="9"/>
        <v/>
      </c>
      <c r="L25" s="37"/>
      <c r="M25" s="38"/>
      <c r="N25" s="39" t="str">
        <f t="shared" si="1"/>
        <v/>
      </c>
      <c r="O25" s="14" t="str">
        <f t="shared" si="2"/>
        <v/>
      </c>
      <c r="P25" s="15" t="str">
        <f t="shared" si="3"/>
        <v/>
      </c>
      <c r="Q25" s="16" t="str">
        <f t="shared" si="4"/>
        <v/>
      </c>
      <c r="R25" s="15" t="str">
        <f t="shared" si="5"/>
        <v/>
      </c>
      <c r="S25" s="17" t="str">
        <f t="shared" si="6"/>
        <v/>
      </c>
      <c r="T25" s="18" t="str">
        <f t="shared" si="7"/>
        <v/>
      </c>
      <c r="U25" s="41"/>
    </row>
    <row r="26" spans="1:21" s="5" customFormat="1" ht="15.6" customHeight="1" x14ac:dyDescent="0.3">
      <c r="A26" s="4"/>
      <c r="B26" s="33"/>
      <c r="C26" s="34"/>
      <c r="D26" s="34"/>
      <c r="E26" s="13" t="str">
        <f t="shared" si="8"/>
        <v/>
      </c>
      <c r="F26" s="34"/>
      <c r="G26" s="34"/>
      <c r="H26" s="34"/>
      <c r="I26" s="13" t="str">
        <f t="shared" si="0"/>
        <v/>
      </c>
      <c r="J26" s="35"/>
      <c r="K26" s="36" t="str">
        <f t="shared" si="9"/>
        <v/>
      </c>
      <c r="L26" s="37"/>
      <c r="M26" s="38"/>
      <c r="N26" s="39" t="str">
        <f t="shared" si="1"/>
        <v/>
      </c>
      <c r="O26" s="14" t="str">
        <f t="shared" si="2"/>
        <v/>
      </c>
      <c r="P26" s="15" t="str">
        <f t="shared" si="3"/>
        <v/>
      </c>
      <c r="Q26" s="16" t="str">
        <f t="shared" si="4"/>
        <v/>
      </c>
      <c r="R26" s="15" t="str">
        <f t="shared" si="5"/>
        <v/>
      </c>
      <c r="S26" s="17" t="str">
        <f t="shared" si="6"/>
        <v/>
      </c>
      <c r="T26" s="18" t="str">
        <f t="shared" si="7"/>
        <v/>
      </c>
      <c r="U26" s="41"/>
    </row>
    <row r="27" spans="1:21" s="5" customFormat="1" ht="15.6" customHeight="1" x14ac:dyDescent="0.3">
      <c r="A27" s="4"/>
      <c r="B27" s="33"/>
      <c r="C27" s="34"/>
      <c r="D27" s="34"/>
      <c r="E27" s="13" t="str">
        <f t="shared" si="8"/>
        <v/>
      </c>
      <c r="F27" s="34"/>
      <c r="G27" s="34"/>
      <c r="H27" s="34"/>
      <c r="I27" s="13" t="str">
        <f t="shared" si="0"/>
        <v/>
      </c>
      <c r="J27" s="35"/>
      <c r="K27" s="36" t="str">
        <f t="shared" si="9"/>
        <v/>
      </c>
      <c r="L27" s="37"/>
      <c r="M27" s="38"/>
      <c r="N27" s="39" t="str">
        <f t="shared" si="1"/>
        <v/>
      </c>
      <c r="O27" s="14" t="str">
        <f t="shared" si="2"/>
        <v/>
      </c>
      <c r="P27" s="15" t="str">
        <f t="shared" si="3"/>
        <v/>
      </c>
      <c r="Q27" s="16" t="str">
        <f t="shared" si="4"/>
        <v/>
      </c>
      <c r="R27" s="15" t="str">
        <f t="shared" si="5"/>
        <v/>
      </c>
      <c r="S27" s="17" t="str">
        <f t="shared" si="6"/>
        <v/>
      </c>
      <c r="T27" s="18" t="str">
        <f t="shared" si="7"/>
        <v/>
      </c>
      <c r="U27" s="41"/>
    </row>
    <row r="28" spans="1:21" s="5" customFormat="1" ht="15.6" customHeight="1" x14ac:dyDescent="0.3">
      <c r="A28" s="4"/>
      <c r="B28" s="33"/>
      <c r="C28" s="34"/>
      <c r="D28" s="34"/>
      <c r="E28" s="13" t="str">
        <f t="shared" si="8"/>
        <v/>
      </c>
      <c r="F28" s="34"/>
      <c r="G28" s="34"/>
      <c r="H28" s="34"/>
      <c r="I28" s="13" t="str">
        <f t="shared" si="0"/>
        <v/>
      </c>
      <c r="J28" s="35"/>
      <c r="K28" s="36" t="str">
        <f t="shared" si="9"/>
        <v/>
      </c>
      <c r="L28" s="37"/>
      <c r="M28" s="38"/>
      <c r="N28" s="39" t="str">
        <f t="shared" si="1"/>
        <v/>
      </c>
      <c r="O28" s="14" t="str">
        <f t="shared" si="2"/>
        <v/>
      </c>
      <c r="P28" s="15" t="str">
        <f t="shared" si="3"/>
        <v/>
      </c>
      <c r="Q28" s="16" t="str">
        <f t="shared" si="4"/>
        <v/>
      </c>
      <c r="R28" s="15" t="str">
        <f t="shared" si="5"/>
        <v/>
      </c>
      <c r="S28" s="17" t="str">
        <f t="shared" si="6"/>
        <v/>
      </c>
      <c r="T28" s="18" t="str">
        <f t="shared" si="7"/>
        <v/>
      </c>
      <c r="U28" s="41"/>
    </row>
    <row r="29" spans="1:21" s="2" customFormat="1" ht="15.6" customHeight="1" x14ac:dyDescent="0.3">
      <c r="A29" s="6"/>
      <c r="B29" s="33"/>
      <c r="C29" s="34"/>
      <c r="D29" s="34"/>
      <c r="E29" s="13" t="str">
        <f t="shared" si="8"/>
        <v/>
      </c>
      <c r="F29" s="34"/>
      <c r="G29" s="34"/>
      <c r="H29" s="34"/>
      <c r="I29" s="13" t="str">
        <f t="shared" si="0"/>
        <v/>
      </c>
      <c r="J29" s="35"/>
      <c r="K29" s="36" t="str">
        <f t="shared" si="9"/>
        <v/>
      </c>
      <c r="L29" s="37"/>
      <c r="M29" s="38"/>
      <c r="N29" s="39" t="str">
        <f t="shared" si="1"/>
        <v/>
      </c>
      <c r="O29" s="14" t="str">
        <f t="shared" si="2"/>
        <v/>
      </c>
      <c r="P29" s="15" t="str">
        <f t="shared" si="3"/>
        <v/>
      </c>
      <c r="Q29" s="16" t="str">
        <f t="shared" si="4"/>
        <v/>
      </c>
      <c r="R29" s="15" t="str">
        <f t="shared" si="5"/>
        <v/>
      </c>
      <c r="S29" s="19" t="str">
        <f t="shared" si="6"/>
        <v/>
      </c>
      <c r="T29" s="18" t="str">
        <f t="shared" si="7"/>
        <v/>
      </c>
      <c r="U29" s="41"/>
    </row>
    <row r="30" spans="1:21" s="2" customFormat="1" ht="15.6" customHeight="1" x14ac:dyDescent="0.3">
      <c r="A30" s="6"/>
      <c r="B30" s="33"/>
      <c r="C30" s="34"/>
      <c r="D30" s="34"/>
      <c r="E30" s="13" t="str">
        <f t="shared" si="8"/>
        <v/>
      </c>
      <c r="F30" s="34"/>
      <c r="G30" s="34"/>
      <c r="H30" s="34"/>
      <c r="I30" s="13" t="str">
        <f t="shared" si="0"/>
        <v/>
      </c>
      <c r="J30" s="35"/>
      <c r="K30" s="36" t="str">
        <f t="shared" si="9"/>
        <v/>
      </c>
      <c r="L30" s="37"/>
      <c r="M30" s="38"/>
      <c r="N30" s="39" t="str">
        <f t="shared" si="1"/>
        <v/>
      </c>
      <c r="O30" s="14" t="str">
        <f t="shared" si="2"/>
        <v/>
      </c>
      <c r="P30" s="15" t="str">
        <f t="shared" si="3"/>
        <v/>
      </c>
      <c r="Q30" s="16" t="str">
        <f t="shared" si="4"/>
        <v/>
      </c>
      <c r="R30" s="15" t="str">
        <f t="shared" si="5"/>
        <v/>
      </c>
      <c r="S30" s="19" t="str">
        <f t="shared" ref="S30" si="10">IF(O30&lt;Q30,O30,Q30)</f>
        <v/>
      </c>
      <c r="T30" s="18" t="str">
        <f t="shared" si="7"/>
        <v/>
      </c>
      <c r="U30" s="41"/>
    </row>
    <row r="31" spans="1:21" s="2" customFormat="1" ht="15.6" customHeight="1" x14ac:dyDescent="0.3">
      <c r="A31" s="6"/>
      <c r="B31" s="33"/>
      <c r="C31" s="34"/>
      <c r="D31" s="34"/>
      <c r="E31" s="13" t="str">
        <f t="shared" si="8"/>
        <v/>
      </c>
      <c r="F31" s="34"/>
      <c r="G31" s="34"/>
      <c r="H31" s="34"/>
      <c r="I31" s="13" t="str">
        <f t="shared" si="0"/>
        <v/>
      </c>
      <c r="J31" s="35"/>
      <c r="K31" s="36" t="str">
        <f t="shared" si="9"/>
        <v/>
      </c>
      <c r="L31" s="37"/>
      <c r="M31" s="38"/>
      <c r="N31" s="39" t="str">
        <f t="shared" si="1"/>
        <v/>
      </c>
      <c r="O31" s="14" t="str">
        <f t="shared" si="2"/>
        <v/>
      </c>
      <c r="P31" s="15" t="str">
        <f t="shared" si="3"/>
        <v/>
      </c>
      <c r="Q31" s="16" t="str">
        <f t="shared" si="4"/>
        <v/>
      </c>
      <c r="R31" s="15" t="str">
        <f t="shared" si="5"/>
        <v/>
      </c>
      <c r="S31" s="19" t="str">
        <f t="shared" ref="S31:S32" si="11">IF(O31&lt;Q31,O31,Q31)</f>
        <v/>
      </c>
      <c r="T31" s="18" t="str">
        <f t="shared" si="7"/>
        <v/>
      </c>
      <c r="U31" s="41"/>
    </row>
    <row r="32" spans="1:21" s="2" customFormat="1" ht="15.6" customHeight="1" thickBot="1" x14ac:dyDescent="0.35">
      <c r="A32" s="6"/>
      <c r="B32" s="33"/>
      <c r="C32" s="34"/>
      <c r="D32" s="34"/>
      <c r="E32" s="13" t="str">
        <f t="shared" si="8"/>
        <v/>
      </c>
      <c r="F32" s="34"/>
      <c r="G32" s="34"/>
      <c r="H32" s="34"/>
      <c r="I32" s="13" t="str">
        <f t="shared" si="0"/>
        <v/>
      </c>
      <c r="J32" s="35"/>
      <c r="K32" s="36" t="str">
        <f t="shared" si="9"/>
        <v/>
      </c>
      <c r="L32" s="37"/>
      <c r="M32" s="38"/>
      <c r="N32" s="39" t="str">
        <f t="shared" si="1"/>
        <v/>
      </c>
      <c r="O32" s="14" t="str">
        <f t="shared" si="2"/>
        <v/>
      </c>
      <c r="P32" s="15" t="str">
        <f t="shared" si="3"/>
        <v/>
      </c>
      <c r="Q32" s="16" t="str">
        <f t="shared" si="4"/>
        <v/>
      </c>
      <c r="R32" s="15" t="str">
        <f t="shared" si="5"/>
        <v/>
      </c>
      <c r="S32" s="19" t="str">
        <f t="shared" si="11"/>
        <v/>
      </c>
      <c r="T32" s="18" t="str">
        <f t="shared" si="7"/>
        <v/>
      </c>
      <c r="U32" s="41"/>
    </row>
    <row r="33" spans="1:21" ht="15.6" customHeight="1" thickBot="1" x14ac:dyDescent="0.35">
      <c r="A33" s="7"/>
      <c r="B33" s="7"/>
      <c r="C33" s="7"/>
      <c r="D33" s="7"/>
      <c r="E33" s="7"/>
      <c r="F33" s="7"/>
      <c r="G33" s="7"/>
      <c r="H33" s="2"/>
      <c r="I33" s="2"/>
      <c r="J33" s="2"/>
      <c r="K33" s="2"/>
      <c r="L33" s="2"/>
      <c r="M33" s="2"/>
      <c r="N33" s="2"/>
      <c r="O33" s="42" t="s">
        <v>19</v>
      </c>
      <c r="P33" s="43"/>
      <c r="Q33" s="43"/>
      <c r="R33" s="44"/>
      <c r="S33" s="20">
        <f>SUM(S13:S32)</f>
        <v>0</v>
      </c>
      <c r="T33" s="2"/>
      <c r="U33" s="2"/>
    </row>
  </sheetData>
  <sheetProtection algorithmName="SHA-512" hashValue="O9x/vlOoUJB3bTwNbuWpAd03QuNT8b0zlcAeMfLVSUzP3W3LJ5MctIag2x/Z/2tDw8uZTu0nI26n0tlEV0+OSQ==" saltValue="+QUvxvb3NFpDJP30/cmpFQ==" spinCount="100000" sheet="1" objects="1" scenarios="1"/>
  <mergeCells count="31">
    <mergeCell ref="U1:U2"/>
    <mergeCell ref="N4:U4"/>
    <mergeCell ref="M8:M11"/>
    <mergeCell ref="N8:N11"/>
    <mergeCell ref="O8:P11"/>
    <mergeCell ref="N5:U5"/>
    <mergeCell ref="B4:M4"/>
    <mergeCell ref="B5:M5"/>
    <mergeCell ref="I8:I11"/>
    <mergeCell ref="L6:N7"/>
    <mergeCell ref="L8:L11"/>
    <mergeCell ref="G2:O2"/>
    <mergeCell ref="A6:A11"/>
    <mergeCell ref="B6:B11"/>
    <mergeCell ref="C6:E7"/>
    <mergeCell ref="F6:J7"/>
    <mergeCell ref="K6:K11"/>
    <mergeCell ref="C8:C11"/>
    <mergeCell ref="D8:D11"/>
    <mergeCell ref="E8:E11"/>
    <mergeCell ref="F8:F11"/>
    <mergeCell ref="G8:G11"/>
    <mergeCell ref="H8:H11"/>
    <mergeCell ref="J8:J11"/>
    <mergeCell ref="O33:R33"/>
    <mergeCell ref="T6:U7"/>
    <mergeCell ref="T8:T11"/>
    <mergeCell ref="U8:U11"/>
    <mergeCell ref="O6:S7"/>
    <mergeCell ref="Q8:R11"/>
    <mergeCell ref="S8:S11"/>
  </mergeCells>
  <pageMargins left="0.23622047244094491" right="0.23622047244094491" top="0.55118110236220474" bottom="0.55118110236220474" header="0" footer="0"/>
  <pageSetup paperSize="9" orientation="landscape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Auslauf HF3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Hoffrogge, Joachim</cp:lastModifiedBy>
  <cp:lastPrinted>2026-04-16T13:39:34Z</cp:lastPrinted>
  <dcterms:created xsi:type="dcterms:W3CDTF">2024-12-16T16:24:56Z</dcterms:created>
  <dcterms:modified xsi:type="dcterms:W3CDTF">2026-06-02T09:27:23Z</dcterms:modified>
</cp:coreProperties>
</file>