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100. Fax\ITW\ITW-Schwein (ab 2026)\Erfassungsbogen_Platzangebot\"/>
    </mc:Choice>
  </mc:AlternateContent>
  <xr:revisionPtr revIDLastSave="0" documentId="13_ncr:1_{F7AD4874-2477-4723-A6E6-50B1F3700294}" xr6:coauthVersionLast="47" xr6:coauthVersionMax="47" xr10:uidLastSave="{00000000-0000-0000-0000-000000000000}"/>
  <bookViews>
    <workbookView xWindow="-61548" yWindow="-4884" windowWidth="30936" windowHeight="15900" xr2:uid="{00000000-000D-0000-FFFF-FFFF00000000}"/>
  </bookViews>
  <sheets>
    <sheet name="Platzangebot Auslauf HF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5" l="1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13" i="5"/>
  <c r="N31" i="5" l="1"/>
  <c r="R31" i="5" s="1"/>
  <c r="I31" i="5"/>
  <c r="N30" i="5"/>
  <c r="R30" i="5" s="1"/>
  <c r="I30" i="5"/>
  <c r="N13" i="5"/>
  <c r="P30" i="5" l="1"/>
  <c r="O30" i="5"/>
  <c r="O31" i="5"/>
  <c r="P31" i="5"/>
  <c r="Q31" i="5"/>
  <c r="Q30" i="5"/>
  <c r="N29" i="5"/>
  <c r="R29" i="5" s="1"/>
  <c r="I29" i="5"/>
  <c r="I13" i="5"/>
  <c r="K13" i="5" s="1"/>
  <c r="R13" i="5"/>
  <c r="N14" i="5"/>
  <c r="Q14" i="5" s="1"/>
  <c r="N15" i="5"/>
  <c r="Q15" i="5" s="1"/>
  <c r="N16" i="5"/>
  <c r="Q16" i="5" s="1"/>
  <c r="N17" i="5"/>
  <c r="R17" i="5" s="1"/>
  <c r="N18" i="5"/>
  <c r="R18" i="5" s="1"/>
  <c r="N19" i="5"/>
  <c r="Q19" i="5" s="1"/>
  <c r="N20" i="5"/>
  <c r="R20" i="5" s="1"/>
  <c r="N21" i="5"/>
  <c r="R21" i="5" s="1"/>
  <c r="N22" i="5"/>
  <c r="R22" i="5" s="1"/>
  <c r="N23" i="5"/>
  <c r="R23" i="5" s="1"/>
  <c r="N24" i="5"/>
  <c r="R24" i="5" s="1"/>
  <c r="N25" i="5"/>
  <c r="Q25" i="5" s="1"/>
  <c r="N26" i="5"/>
  <c r="Q26" i="5" s="1"/>
  <c r="N27" i="5"/>
  <c r="Q27" i="5" s="1"/>
  <c r="N28" i="5"/>
  <c r="Q28" i="5" s="1"/>
  <c r="N12" i="5"/>
  <c r="R12" i="5" s="1"/>
  <c r="P2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12" i="5"/>
  <c r="E12" i="5"/>
  <c r="K12" i="5" s="1"/>
  <c r="S30" i="5" l="1"/>
  <c r="T30" i="5" s="1"/>
  <c r="S31" i="5"/>
  <c r="T31" i="5" s="1"/>
  <c r="O19" i="5"/>
  <c r="O18" i="5"/>
  <c r="P24" i="5"/>
  <c r="P25" i="5"/>
  <c r="P20" i="5"/>
  <c r="Q24" i="5"/>
  <c r="Q23" i="5"/>
  <c r="R25" i="5"/>
  <c r="O22" i="5"/>
  <c r="P21" i="5"/>
  <c r="Q21" i="5"/>
  <c r="O27" i="5"/>
  <c r="P15" i="5"/>
  <c r="Q20" i="5"/>
  <c r="R28" i="5"/>
  <c r="P14" i="5"/>
  <c r="R19" i="5"/>
  <c r="R16" i="5"/>
  <c r="P29" i="5"/>
  <c r="O29" i="5"/>
  <c r="Q29" i="5"/>
  <c r="P12" i="5"/>
  <c r="O12" i="5"/>
  <c r="O28" i="5"/>
  <c r="P28" i="5"/>
  <c r="P17" i="5"/>
  <c r="O17" i="5"/>
  <c r="P16" i="5"/>
  <c r="O16" i="5"/>
  <c r="P26" i="5"/>
  <c r="O26" i="5"/>
  <c r="Q22" i="5"/>
  <c r="R26" i="5"/>
  <c r="R14" i="5"/>
  <c r="R15" i="5"/>
  <c r="R27" i="5"/>
  <c r="Q18" i="5"/>
  <c r="Q12" i="5"/>
  <c r="Q17" i="5"/>
  <c r="O23" i="5"/>
  <c r="Q13" i="5"/>
  <c r="O13" i="5"/>
  <c r="P19" i="5" l="1"/>
  <c r="P18" i="5"/>
  <c r="O25" i="5"/>
  <c r="O21" i="5"/>
  <c r="O20" i="5"/>
  <c r="O24" i="5"/>
  <c r="P22" i="5"/>
  <c r="O14" i="5"/>
  <c r="O15" i="5"/>
  <c r="P27" i="5"/>
  <c r="S29" i="5"/>
  <c r="T29" i="5" s="1"/>
  <c r="P13" i="5"/>
  <c r="S27" i="5" l="1"/>
  <c r="T27" i="5" s="1"/>
  <c r="S20" i="5"/>
  <c r="T20" i="5" s="1"/>
  <c r="S25" i="5"/>
  <c r="T25" i="5" s="1"/>
  <c r="S23" i="5"/>
  <c r="T23" i="5" s="1"/>
  <c r="S24" i="5"/>
  <c r="T24" i="5" s="1"/>
  <c r="S12" i="5"/>
  <c r="T12" i="5" s="1"/>
  <c r="S22" i="5"/>
  <c r="T22" i="5" s="1"/>
  <c r="S26" i="5"/>
  <c r="T26" i="5" s="1"/>
  <c r="S18" i="5"/>
  <c r="T18" i="5" s="1"/>
  <c r="S14" i="5"/>
  <c r="T14" i="5" s="1"/>
  <c r="S15" i="5"/>
  <c r="T15" i="5" s="1"/>
  <c r="S28" i="5"/>
  <c r="T28" i="5" s="1"/>
  <c r="S19" i="5"/>
  <c r="T19" i="5" s="1"/>
  <c r="S16" i="5"/>
  <c r="T16" i="5" s="1"/>
  <c r="S21" i="5"/>
  <c r="T21" i="5" s="1"/>
  <c r="S13" i="5"/>
  <c r="S17" i="5"/>
  <c r="T17" i="5" s="1"/>
  <c r="S32" i="5" l="1"/>
  <c r="T13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<sst xmlns="http://schemas.openxmlformats.org/spreadsheetml/2006/main" count="34" uniqueCount="31">
  <si>
    <t>Name:</t>
  </si>
  <si>
    <t>VVVO:</t>
  </si>
  <si>
    <t>Stall
Name</t>
  </si>
  <si>
    <t>Buchtenfläche (brutto)</t>
  </si>
  <si>
    <t>Trogfläche, sonstige Abzüge</t>
  </si>
  <si>
    <t>Tierzahlen / Bucht</t>
  </si>
  <si>
    <t>Länge       in m</t>
  </si>
  <si>
    <t>Breite in m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</si>
  <si>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</si>
  <si>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Anzahl</t>
  </si>
  <si>
    <t>Länge      in m</t>
  </si>
  <si>
    <t>Abzüge in m²</t>
  </si>
  <si>
    <r>
      <t>weitere Abzüge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</si>
  <si>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Beispiel</t>
  </si>
  <si>
    <t>1.1</t>
  </si>
  <si>
    <t xml:space="preserve">Auslauf </t>
  </si>
  <si>
    <t>m²</t>
  </si>
  <si>
    <t>in m</t>
  </si>
  <si>
    <r>
      <t>Netto buchten-fläche im Stall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</si>
  <si>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Tierplätze insgesamt:</t>
  </si>
  <si>
    <t>*Platzbedarf bei einem Durchschnittsgewicht/Bucht von 50-120 kg</t>
  </si>
  <si>
    <t xml:space="preserve"> Auslauf (0,5 m²)</t>
  </si>
  <si>
    <t>tatsächlich</t>
  </si>
  <si>
    <r>
      <t>im Stall (1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m²)</t>
    </r>
  </si>
  <si>
    <t>offene Wand-fläche (Auslauf)</t>
  </si>
  <si>
    <t>Max. Tiere/ Bucht</t>
  </si>
  <si>
    <r>
      <t>mind. (1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m²/ 10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Tiere)</t>
    </r>
  </si>
  <si>
    <t>Abteil/ Bucht</t>
  </si>
  <si>
    <t>Produktionsart Schweinemast - Auslauf (HF4)</t>
  </si>
  <si>
    <t/>
  </si>
  <si>
    <t>Erfassungsbogen Platzangebot ITW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</si>
</sst>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2" tint="-0.499984740745262"/>
      <name val="Segoe Script"/>
      <family val="2"/>
    </font>
    <font>
      <b/>
      <sz val="10"/>
      <color theme="2" tint="-0.499984740745262"/>
      <name val="Calibri"/>
      <family val="2"/>
      <scheme val="minor"/>
    </font>
    <font>
      <sz val="10"/>
      <color theme="2" tint="-0.499984740745262"/>
      <name val="Segoe Script"/>
      <family val="4"/>
    </font>
    <font>
      <sz val="10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49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49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2" fontId="10" fillId="5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/>
    </xf>
    <xf numFmtId="2" fontId="12" fillId="5" borderId="2" xfId="0" applyNumberFormat="1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164" fontId="13" fillId="4" borderId="14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vertical="center" wrapText="1"/>
    </xf>
    <xf numFmtId="164" fontId="7" fillId="4" borderId="1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 applyProtection="1">
      <alignment horizontal="center" vertical="center" wrapText="1"/>
      <protection locked="0"/>
    </xf>
    <xf numFmtId="2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1" fontId="1" fillId="0" borderId="2" xfId="0" applyNumberFormat="1" applyFont="1" applyBorder="1" applyAlignment="1" applyProtection="1">
      <alignment horizontal="left"/>
      <protection locked="0"/>
    </xf>
    <xf numFmtId="1" fontId="1" fillId="0" borderId="13" xfId="0" applyNumberFormat="1" applyFont="1" applyBorder="1" applyAlignment="1" applyProtection="1">
      <alignment horizontal="left"/>
      <protection locked="0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3">
    <cellStyle name="Komma 2" xfId="2" xr:uid="{4E41BDD2-17D5-49FB-A545-8B2350F2E4B1}"/>
    <cellStyle name="Standard" xfId="0" builtinId="0"/>
    <cellStyle name="Standard 2" xfId="1" xr:uid="{9A40538A-1317-4019-A482-C7DC93154672}"/>
  </cellStyles>
  <dxfs count="0"/>
  <tableStyles count="0" defaultTableStyle="TableStyleMedium2" defaultPivotStyle="PivotStyleLight16"/>
  <colors>
    <mruColors>
      <color rgb="FFFCE4D6"/>
      <color rgb="FFFCDAD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1"/>
  <sheetViews>
    <sheetView showGridLines="0" tabSelected="1" showRuler="0" view="pageLayout" zoomScaleNormal="100" workbookViewId="0">
      <selection activeCell="E17" sqref="E17"/>
    </sheetView>
  </sheetViews>
  <sheetFormatPr baseColWidth="10" defaultColWidth="11.44140625" defaultRowHeight="14.4" x14ac:dyDescent="0.3"/>
  <cols>
    <col min="1" max="1" width="8.88671875" style="2" customWidth="1"/>
    <col min="2" max="2" width="7.6640625" style="1" customWidth="1"/>
    <col min="3" max="3" width="6.6640625" style="1" customWidth="1"/>
    <col min="4" max="4" width="7.33203125" style="1" customWidth="1"/>
    <col min="5" max="5" width="6.33203125" style="1" customWidth="1"/>
    <col min="6" max="6" width="6.6640625" style="1" customWidth="1"/>
    <col min="7" max="7" width="6.5546875" style="1" customWidth="1"/>
    <col min="8" max="9" width="7.33203125" style="1" customWidth="1"/>
    <col min="10" max="11" width="8.33203125" style="1" customWidth="1"/>
    <col min="12" max="13" width="6.44140625" style="1" bestFit="1" customWidth="1"/>
    <col min="14" max="14" width="6.109375" style="1" customWidth="1"/>
    <col min="15" max="15" width="3.88671875" style="1" customWidth="1"/>
    <col min="16" max="16" width="5.5546875" style="1" customWidth="1"/>
    <col min="17" max="17" width="3.5546875" style="1" customWidth="1"/>
    <col min="18" max="18" width="6" style="1" customWidth="1"/>
    <col min="19" max="19" width="6.5546875" style="1" customWidth="1"/>
    <col min="20" max="20" width="9.109375" style="1" customWidth="1"/>
    <col min="21" max="21" width="7.88671875" style="1" customWidth="1"/>
    <col min="22" max="16384" width="11.44140625" style="1"/>
  </cols>
  <sheetData>
    <row r="1" spans="1:26" ht="16.5" customHeight="1" x14ac:dyDescent="0.3">
      <c r="A1" s="10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 s="41" t="e" vm="1">
        <v>#VALUE!</v>
      </c>
    </row>
    <row r="2" spans="1:26" ht="23.25" customHeight="1" x14ac:dyDescent="0.3">
      <c r="A2" s="10"/>
      <c r="B2"/>
      <c r="C2"/>
      <c r="D2"/>
      <c r="E2"/>
      <c r="F2"/>
      <c r="G2"/>
      <c r="H2" s="40" t="s">
        <v>30</v>
      </c>
      <c r="I2" s="40"/>
      <c r="J2" s="40"/>
      <c r="K2" s="40"/>
      <c r="L2" s="40"/>
      <c r="M2" s="40"/>
      <c r="N2"/>
      <c r="O2"/>
      <c r="P2"/>
      <c r="Q2"/>
      <c r="R2"/>
      <c r="S2"/>
      <c r="T2"/>
      <c r="U2" s="41"/>
    </row>
    <row r="3" spans="1:26" ht="6" customHeight="1" x14ac:dyDescent="0.3">
      <c r="A3" s="11"/>
      <c r="B3" s="12"/>
      <c r="C3" s="12"/>
      <c r="D3"/>
      <c r="E3"/>
      <c r="F3"/>
      <c r="G3"/>
      <c r="H3" s="51"/>
      <c r="I3" s="51"/>
      <c r="J3" s="51"/>
      <c r="K3" s="51"/>
      <c r="L3" s="51"/>
      <c r="M3" s="51"/>
      <c r="N3" s="13"/>
      <c r="O3" s="13"/>
      <c r="P3"/>
      <c r="Q3"/>
      <c r="R3"/>
      <c r="S3"/>
      <c r="T3"/>
      <c r="U3"/>
      <c r="V3" s="7"/>
      <c r="W3" s="7"/>
      <c r="X3" s="7"/>
      <c r="Y3" s="7"/>
      <c r="Z3" s="7"/>
    </row>
    <row r="4" spans="1:26" ht="17.7" customHeight="1" x14ac:dyDescent="0.3">
      <c r="A4" s="14" t="s">
        <v>0</v>
      </c>
      <c r="B4" s="42" t="s">
        <v>29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63" t="s">
        <v>28</v>
      </c>
      <c r="P4" s="64"/>
      <c r="Q4" s="64"/>
      <c r="R4" s="64"/>
      <c r="S4" s="64"/>
      <c r="T4" s="64"/>
      <c r="U4" s="65"/>
    </row>
    <row r="5" spans="1:26" ht="17.7" customHeight="1" x14ac:dyDescent="0.3">
      <c r="A5" s="14" t="s">
        <v>1</v>
      </c>
      <c r="B5" s="44" t="s">
        <v>29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  <c r="O5" s="72" t="s">
        <v>20</v>
      </c>
      <c r="P5" s="73"/>
      <c r="Q5" s="73"/>
      <c r="R5" s="73"/>
      <c r="S5" s="73"/>
      <c r="T5" s="73"/>
      <c r="U5" s="74"/>
    </row>
    <row r="6" spans="1:26" s="4" customFormat="1" ht="14.4" customHeight="1" x14ac:dyDescent="0.3">
      <c r="A6" s="75" t="s">
        <v>2</v>
      </c>
      <c r="B6" s="75" t="s">
        <v>27</v>
      </c>
      <c r="C6" s="78" t="s">
        <v>3</v>
      </c>
      <c r="D6" s="79"/>
      <c r="E6" s="80"/>
      <c r="F6" s="78" t="s">
        <v>4</v>
      </c>
      <c r="G6" s="79"/>
      <c r="H6" s="79"/>
      <c r="I6" s="79"/>
      <c r="J6" s="80"/>
      <c r="K6" s="50" t="s">
        <v>18</v>
      </c>
      <c r="L6" s="52" t="s">
        <v>15</v>
      </c>
      <c r="M6" s="52"/>
      <c r="N6" s="52"/>
      <c r="O6" s="53" t="s">
        <v>5</v>
      </c>
      <c r="P6" s="53"/>
      <c r="Q6" s="53"/>
      <c r="R6" s="53"/>
      <c r="S6" s="53"/>
      <c r="T6" s="49" t="s">
        <v>24</v>
      </c>
      <c r="U6" s="49"/>
    </row>
    <row r="7" spans="1:26" s="4" customFormat="1" ht="14.4" customHeight="1" x14ac:dyDescent="0.3">
      <c r="A7" s="76"/>
      <c r="B7" s="76"/>
      <c r="C7" s="81"/>
      <c r="D7" s="54"/>
      <c r="E7" s="82"/>
      <c r="F7" s="81"/>
      <c r="G7" s="54"/>
      <c r="H7" s="54"/>
      <c r="I7" s="54"/>
      <c r="J7" s="82"/>
      <c r="K7" s="50"/>
      <c r="L7" s="52"/>
      <c r="M7" s="52"/>
      <c r="N7" s="52"/>
      <c r="O7" s="54"/>
      <c r="P7" s="54"/>
      <c r="Q7" s="54"/>
      <c r="R7" s="54"/>
      <c r="S7" s="54"/>
      <c r="T7" s="50"/>
      <c r="U7" s="50"/>
    </row>
    <row r="8" spans="1:26" s="4" customFormat="1" ht="14.4" customHeight="1" x14ac:dyDescent="0.3">
      <c r="A8" s="76"/>
      <c r="B8" s="76"/>
      <c r="C8" s="58" t="s">
        <v>6</v>
      </c>
      <c r="D8" s="58" t="s">
        <v>7</v>
      </c>
      <c r="E8" s="58" t="s">
        <v>8</v>
      </c>
      <c r="F8" s="58" t="s">
        <v>9</v>
      </c>
      <c r="G8" s="58" t="s">
        <v>10</v>
      </c>
      <c r="H8" s="58" t="s">
        <v>7</v>
      </c>
      <c r="I8" s="58" t="s">
        <v>11</v>
      </c>
      <c r="J8" s="58" t="s">
        <v>12</v>
      </c>
      <c r="K8" s="50"/>
      <c r="L8" s="60" t="s">
        <v>17</v>
      </c>
      <c r="M8" s="60" t="s">
        <v>17</v>
      </c>
      <c r="N8" s="55" t="s">
        <v>16</v>
      </c>
      <c r="O8" s="66" t="s">
        <v>23</v>
      </c>
      <c r="P8" s="67"/>
      <c r="Q8" s="66" t="s">
        <v>21</v>
      </c>
      <c r="R8" s="67"/>
      <c r="S8" s="55" t="s">
        <v>25</v>
      </c>
      <c r="T8" s="50" t="s">
        <v>26</v>
      </c>
      <c r="U8" s="50" t="s">
        <v>22</v>
      </c>
    </row>
    <row r="9" spans="1:26" s="4" customFormat="1" ht="14.4" customHeight="1" x14ac:dyDescent="0.3">
      <c r="A9" s="76"/>
      <c r="B9" s="76"/>
      <c r="C9" s="59"/>
      <c r="D9" s="59"/>
      <c r="E9" s="59"/>
      <c r="F9" s="59"/>
      <c r="G9" s="59"/>
      <c r="H9" s="59"/>
      <c r="I9" s="59"/>
      <c r="J9" s="59"/>
      <c r="K9" s="50"/>
      <c r="L9" s="61"/>
      <c r="M9" s="61"/>
      <c r="N9" s="56"/>
      <c r="O9" s="68"/>
      <c r="P9" s="69"/>
      <c r="Q9" s="68"/>
      <c r="R9" s="69"/>
      <c r="S9" s="56"/>
      <c r="T9" s="50"/>
      <c r="U9" s="50"/>
    </row>
    <row r="10" spans="1:26" s="4" customFormat="1" ht="14.4" customHeight="1" x14ac:dyDescent="0.3">
      <c r="A10" s="76"/>
      <c r="B10" s="76"/>
      <c r="C10" s="59"/>
      <c r="D10" s="59"/>
      <c r="E10" s="59"/>
      <c r="F10" s="59"/>
      <c r="G10" s="59"/>
      <c r="H10" s="59"/>
      <c r="I10" s="59"/>
      <c r="J10" s="59"/>
      <c r="K10" s="50"/>
      <c r="L10" s="61"/>
      <c r="M10" s="61"/>
      <c r="N10" s="56"/>
      <c r="O10" s="68"/>
      <c r="P10" s="69"/>
      <c r="Q10" s="68"/>
      <c r="R10" s="69"/>
      <c r="S10" s="56"/>
      <c r="T10" s="50"/>
      <c r="U10" s="50"/>
    </row>
    <row r="11" spans="1:26" s="4" customFormat="1" ht="14.4" customHeight="1" x14ac:dyDescent="0.3">
      <c r="A11" s="77"/>
      <c r="B11" s="77"/>
      <c r="C11" s="49"/>
      <c r="D11" s="49"/>
      <c r="E11" s="49"/>
      <c r="F11" s="49"/>
      <c r="G11" s="49"/>
      <c r="H11" s="49"/>
      <c r="I11" s="49"/>
      <c r="J11" s="49"/>
      <c r="K11" s="50"/>
      <c r="L11" s="62"/>
      <c r="M11" s="62"/>
      <c r="N11" s="57"/>
      <c r="O11" s="70"/>
      <c r="P11" s="71"/>
      <c r="Q11" s="70"/>
      <c r="R11" s="71"/>
      <c r="S11" s="57"/>
      <c r="T11" s="50"/>
      <c r="U11" s="50"/>
    </row>
    <row r="12" spans="1:26" s="5" customFormat="1" ht="18" x14ac:dyDescent="0.3">
      <c r="A12" s="15" t="s">
        <v>13</v>
      </c>
      <c r="B12" s="16" t="s">
        <v>14</v>
      </c>
      <c r="C12" s="17">
        <v>3</v>
      </c>
      <c r="D12" s="17">
        <v>3.56</v>
      </c>
      <c r="E12" s="18">
        <f>IF(PRODUCT($C12:$D12)=0,"",PRODUCT($C12:$D12))</f>
        <v>10.68</v>
      </c>
      <c r="F12" s="17">
        <v>1</v>
      </c>
      <c r="G12" s="17">
        <v>0.5</v>
      </c>
      <c r="H12" s="17">
        <v>0.5</v>
      </c>
      <c r="I12" s="18">
        <f>IF($F12*$G12*$H12=0,"",$F12*$G12*$H12)</f>
        <v>0.25</v>
      </c>
      <c r="J12" s="19">
        <v>1</v>
      </c>
      <c r="K12" s="18">
        <f>IFERROR($E12-$I12-$J12,"")</f>
        <v>9.43</v>
      </c>
      <c r="L12" s="20">
        <v>1.3</v>
      </c>
      <c r="M12" s="21">
        <v>2.2000000000000002</v>
      </c>
      <c r="N12" s="22">
        <f>IF($L12*$M12=0,"",$L12*$M12)</f>
        <v>2.8600000000000003</v>
      </c>
      <c r="O12" s="23">
        <f>IFERROR(IF($K12&gt;0,ROUNDDOWN($K12/1,0),""),"")</f>
        <v>9</v>
      </c>
      <c r="P12" s="24">
        <f>IFERROR(IF($K12&gt;0,$K12/1,""),"")</f>
        <v>9.43</v>
      </c>
      <c r="Q12" s="23">
        <f>IFERROR(IF($N12&gt;0,ROUNDDOWN($N12/0.5,0),""),"")</f>
        <v>5</v>
      </c>
      <c r="R12" s="24">
        <f>IFERROR(IF($N12&gt;0,$N12/0.5,""),"")</f>
        <v>5.7200000000000006</v>
      </c>
      <c r="S12" s="25">
        <f>IF($O12&lt;$Q12,$O12,$Q12)</f>
        <v>5</v>
      </c>
      <c r="T12" s="26">
        <f>IFERROR(ROUNDUP($S12/10,0),"")</f>
        <v>1</v>
      </c>
      <c r="U12" s="20">
        <v>1.3</v>
      </c>
    </row>
    <row r="13" spans="1:26" s="6" customFormat="1" ht="16.5" customHeight="1" x14ac:dyDescent="0.3">
      <c r="A13" s="34"/>
      <c r="B13" s="35"/>
      <c r="C13" s="36"/>
      <c r="D13" s="36"/>
      <c r="E13" s="27" t="str">
        <f>IF(OR(C13="",D13=""),"",PRODUCT(C13:D13))</f>
        <v/>
      </c>
      <c r="F13" s="36"/>
      <c r="G13" s="36"/>
      <c r="H13" s="36"/>
      <c r="I13" s="27" t="str">
        <f t="shared" ref="I13:I31" si="0">IF($F13*$G13*$H13=0,"",$F13*$G13*$H13)</f>
        <v/>
      </c>
      <c r="J13" s="37"/>
      <c r="K13" s="27" t="str">
        <f>IF(E13="","",E13-IF(I13="",0,I13)-IF(J13="",0,J13))</f>
        <v/>
      </c>
      <c r="L13" s="9"/>
      <c r="M13" s="38"/>
      <c r="N13" s="28" t="str">
        <f t="shared" ref="N13:N31" si="1">IF($L13*$M13=0,"",$L13*$M13)</f>
        <v/>
      </c>
      <c r="O13" s="29" t="str">
        <f t="shared" ref="O13:O31" si="2">IFERROR(IF($K13&gt;0,ROUNDDOWN($K13/1,0),""),"")</f>
        <v/>
      </c>
      <c r="P13" s="30" t="str">
        <f t="shared" ref="P13:P31" si="3">IFERROR(IF($K13&gt;0,$K13/1,""),"")</f>
        <v/>
      </c>
      <c r="Q13" s="29" t="str">
        <f t="shared" ref="Q13:Q31" si="4">IFERROR(IF($N13&gt;0,ROUNDDOWN($N13/0.5,0),""),"")</f>
        <v/>
      </c>
      <c r="R13" s="30" t="str">
        <f t="shared" ref="R13:R31" si="5">IFERROR(IF($N13&gt;0,$N13/0.5,""),"")</f>
        <v/>
      </c>
      <c r="S13" s="31" t="str">
        <f t="shared" ref="S13:S28" si="6">IF(O13&lt;Q13,O13,Q13)</f>
        <v/>
      </c>
      <c r="T13" s="32" t="str">
        <f t="shared" ref="T13:T31" si="7">IFERROR(ROUNDUP($S13/10,0),"")</f>
        <v/>
      </c>
      <c r="U13" s="9"/>
    </row>
    <row r="14" spans="1:26" s="6" customFormat="1" ht="16.5" customHeight="1" x14ac:dyDescent="0.3">
      <c r="A14" s="34"/>
      <c r="B14" s="35"/>
      <c r="C14" s="36"/>
      <c r="D14" s="36"/>
      <c r="E14" s="27" t="str">
        <f t="shared" ref="E14:E31" si="8">IF(OR(C14="",D14=""),"",PRODUCT(C14:D14))</f>
        <v/>
      </c>
      <c r="F14" s="36"/>
      <c r="G14" s="36"/>
      <c r="H14" s="36"/>
      <c r="I14" s="27" t="str">
        <f t="shared" si="0"/>
        <v/>
      </c>
      <c r="J14" s="37"/>
      <c r="K14" s="27" t="str">
        <f t="shared" ref="K14:K31" si="9">IF(E14="","",E14-IF(I14="",0,I14)-IF(J14="",0,J14))</f>
        <v/>
      </c>
      <c r="L14" s="9"/>
      <c r="M14" s="38"/>
      <c r="N14" s="28" t="str">
        <f t="shared" si="1"/>
        <v/>
      </c>
      <c r="O14" s="29" t="str">
        <f t="shared" si="2"/>
        <v/>
      </c>
      <c r="P14" s="30" t="str">
        <f t="shared" si="3"/>
        <v/>
      </c>
      <c r="Q14" s="29" t="str">
        <f t="shared" si="4"/>
        <v/>
      </c>
      <c r="R14" s="30" t="str">
        <f t="shared" si="5"/>
        <v/>
      </c>
      <c r="S14" s="31" t="str">
        <f t="shared" si="6"/>
        <v/>
      </c>
      <c r="T14" s="32" t="str">
        <f t="shared" si="7"/>
        <v/>
      </c>
      <c r="U14" s="9"/>
    </row>
    <row r="15" spans="1:26" s="6" customFormat="1" ht="16.5" customHeight="1" x14ac:dyDescent="0.3">
      <c r="A15" s="34"/>
      <c r="B15" s="35"/>
      <c r="C15" s="36"/>
      <c r="D15" s="36"/>
      <c r="E15" s="27" t="str">
        <f t="shared" si="8"/>
        <v/>
      </c>
      <c r="F15" s="36"/>
      <c r="G15" s="36"/>
      <c r="H15" s="36"/>
      <c r="I15" s="27" t="str">
        <f t="shared" si="0"/>
        <v/>
      </c>
      <c r="J15" s="37"/>
      <c r="K15" s="27" t="str">
        <f t="shared" si="9"/>
        <v/>
      </c>
      <c r="L15" s="9"/>
      <c r="M15" s="38"/>
      <c r="N15" s="28" t="str">
        <f t="shared" si="1"/>
        <v/>
      </c>
      <c r="O15" s="29" t="str">
        <f t="shared" si="2"/>
        <v/>
      </c>
      <c r="P15" s="30" t="str">
        <f t="shared" si="3"/>
        <v/>
      </c>
      <c r="Q15" s="29" t="str">
        <f t="shared" si="4"/>
        <v/>
      </c>
      <c r="R15" s="30" t="str">
        <f t="shared" si="5"/>
        <v/>
      </c>
      <c r="S15" s="31" t="str">
        <f t="shared" si="6"/>
        <v/>
      </c>
      <c r="T15" s="32" t="str">
        <f t="shared" si="7"/>
        <v/>
      </c>
      <c r="U15" s="9"/>
    </row>
    <row r="16" spans="1:26" s="6" customFormat="1" ht="16.5" customHeight="1" x14ac:dyDescent="0.3">
      <c r="A16" s="34"/>
      <c r="B16" s="35"/>
      <c r="C16" s="36"/>
      <c r="D16" s="36"/>
      <c r="E16" s="27" t="str">
        <f t="shared" si="8"/>
        <v/>
      </c>
      <c r="F16" s="36"/>
      <c r="G16" s="36"/>
      <c r="H16" s="36"/>
      <c r="I16" s="27" t="str">
        <f t="shared" si="0"/>
        <v/>
      </c>
      <c r="J16" s="37"/>
      <c r="K16" s="27" t="str">
        <f t="shared" si="9"/>
        <v/>
      </c>
      <c r="L16" s="9"/>
      <c r="M16" s="38"/>
      <c r="N16" s="28" t="str">
        <f t="shared" si="1"/>
        <v/>
      </c>
      <c r="O16" s="29" t="str">
        <f t="shared" si="2"/>
        <v/>
      </c>
      <c r="P16" s="30" t="str">
        <f t="shared" si="3"/>
        <v/>
      </c>
      <c r="Q16" s="29" t="str">
        <f t="shared" si="4"/>
        <v/>
      </c>
      <c r="R16" s="30" t="str">
        <f t="shared" si="5"/>
        <v/>
      </c>
      <c r="S16" s="31" t="str">
        <f t="shared" si="6"/>
        <v/>
      </c>
      <c r="T16" s="32" t="str">
        <f t="shared" si="7"/>
        <v/>
      </c>
      <c r="U16" s="9"/>
    </row>
    <row r="17" spans="1:21" s="6" customFormat="1" ht="16.5" customHeight="1" x14ac:dyDescent="0.3">
      <c r="A17" s="34"/>
      <c r="B17" s="35"/>
      <c r="C17" s="36"/>
      <c r="D17" s="36"/>
      <c r="E17" s="27" t="str">
        <f t="shared" si="8"/>
        <v/>
      </c>
      <c r="F17" s="36"/>
      <c r="G17" s="36"/>
      <c r="H17" s="36"/>
      <c r="I17" s="27" t="str">
        <f t="shared" si="0"/>
        <v/>
      </c>
      <c r="J17" s="37"/>
      <c r="K17" s="27" t="str">
        <f t="shared" si="9"/>
        <v/>
      </c>
      <c r="L17" s="9"/>
      <c r="M17" s="38"/>
      <c r="N17" s="28" t="str">
        <f t="shared" si="1"/>
        <v/>
      </c>
      <c r="O17" s="29" t="str">
        <f t="shared" si="2"/>
        <v/>
      </c>
      <c r="P17" s="30" t="str">
        <f t="shared" si="3"/>
        <v/>
      </c>
      <c r="Q17" s="29" t="str">
        <f t="shared" si="4"/>
        <v/>
      </c>
      <c r="R17" s="30" t="str">
        <f t="shared" si="5"/>
        <v/>
      </c>
      <c r="S17" s="31" t="str">
        <f t="shared" si="6"/>
        <v/>
      </c>
      <c r="T17" s="32" t="str">
        <f t="shared" si="7"/>
        <v/>
      </c>
      <c r="U17" s="9"/>
    </row>
    <row r="18" spans="1:21" s="6" customFormat="1" ht="16.5" customHeight="1" x14ac:dyDescent="0.3">
      <c r="A18" s="34"/>
      <c r="B18" s="35"/>
      <c r="C18" s="36"/>
      <c r="D18" s="36"/>
      <c r="E18" s="27" t="str">
        <f t="shared" si="8"/>
        <v/>
      </c>
      <c r="F18" s="36"/>
      <c r="G18" s="36"/>
      <c r="H18" s="36"/>
      <c r="I18" s="27" t="str">
        <f t="shared" si="0"/>
        <v/>
      </c>
      <c r="J18" s="37"/>
      <c r="K18" s="27" t="str">
        <f t="shared" si="9"/>
        <v/>
      </c>
      <c r="L18" s="9"/>
      <c r="M18" s="38"/>
      <c r="N18" s="28" t="str">
        <f t="shared" si="1"/>
        <v/>
      </c>
      <c r="O18" s="29" t="str">
        <f t="shared" si="2"/>
        <v/>
      </c>
      <c r="P18" s="30" t="str">
        <f t="shared" si="3"/>
        <v/>
      </c>
      <c r="Q18" s="29" t="str">
        <f t="shared" si="4"/>
        <v/>
      </c>
      <c r="R18" s="30" t="str">
        <f t="shared" si="5"/>
        <v/>
      </c>
      <c r="S18" s="31" t="str">
        <f t="shared" si="6"/>
        <v/>
      </c>
      <c r="T18" s="32" t="str">
        <f t="shared" si="7"/>
        <v/>
      </c>
      <c r="U18" s="9"/>
    </row>
    <row r="19" spans="1:21" s="6" customFormat="1" ht="16.5" customHeight="1" x14ac:dyDescent="0.3">
      <c r="A19" s="34"/>
      <c r="B19" s="35"/>
      <c r="C19" s="36"/>
      <c r="D19" s="36"/>
      <c r="E19" s="27" t="str">
        <f t="shared" si="8"/>
        <v/>
      </c>
      <c r="F19" s="36"/>
      <c r="G19" s="36"/>
      <c r="H19" s="36"/>
      <c r="I19" s="27" t="str">
        <f t="shared" si="0"/>
        <v/>
      </c>
      <c r="J19" s="37"/>
      <c r="K19" s="27" t="str">
        <f t="shared" si="9"/>
        <v/>
      </c>
      <c r="L19" s="9"/>
      <c r="M19" s="38"/>
      <c r="N19" s="28" t="str">
        <f t="shared" si="1"/>
        <v/>
      </c>
      <c r="O19" s="29" t="str">
        <f t="shared" si="2"/>
        <v/>
      </c>
      <c r="P19" s="30" t="str">
        <f t="shared" si="3"/>
        <v/>
      </c>
      <c r="Q19" s="29" t="str">
        <f t="shared" si="4"/>
        <v/>
      </c>
      <c r="R19" s="30" t="str">
        <f t="shared" si="5"/>
        <v/>
      </c>
      <c r="S19" s="31" t="str">
        <f t="shared" si="6"/>
        <v/>
      </c>
      <c r="T19" s="32" t="str">
        <f t="shared" si="7"/>
        <v/>
      </c>
      <c r="U19" s="9"/>
    </row>
    <row r="20" spans="1:21" s="6" customFormat="1" ht="16.5" customHeight="1" x14ac:dyDescent="0.3">
      <c r="A20" s="34"/>
      <c r="B20" s="35"/>
      <c r="C20" s="36"/>
      <c r="D20" s="36"/>
      <c r="E20" s="27" t="str">
        <f t="shared" si="8"/>
        <v/>
      </c>
      <c r="F20" s="36"/>
      <c r="G20" s="36"/>
      <c r="H20" s="36"/>
      <c r="I20" s="27" t="str">
        <f t="shared" si="0"/>
        <v/>
      </c>
      <c r="J20" s="37"/>
      <c r="K20" s="27" t="str">
        <f t="shared" si="9"/>
        <v/>
      </c>
      <c r="L20" s="9"/>
      <c r="M20" s="38"/>
      <c r="N20" s="28" t="str">
        <f t="shared" si="1"/>
        <v/>
      </c>
      <c r="O20" s="29" t="str">
        <f t="shared" si="2"/>
        <v/>
      </c>
      <c r="P20" s="30" t="str">
        <f t="shared" si="3"/>
        <v/>
      </c>
      <c r="Q20" s="29" t="str">
        <f t="shared" si="4"/>
        <v/>
      </c>
      <c r="R20" s="30" t="str">
        <f t="shared" si="5"/>
        <v/>
      </c>
      <c r="S20" s="31" t="str">
        <f t="shared" si="6"/>
        <v/>
      </c>
      <c r="T20" s="32" t="str">
        <f t="shared" si="7"/>
        <v/>
      </c>
      <c r="U20" s="9"/>
    </row>
    <row r="21" spans="1:21" s="6" customFormat="1" ht="16.5" customHeight="1" x14ac:dyDescent="0.3">
      <c r="A21" s="34"/>
      <c r="B21" s="35"/>
      <c r="C21" s="36"/>
      <c r="D21" s="36"/>
      <c r="E21" s="27" t="str">
        <f t="shared" si="8"/>
        <v/>
      </c>
      <c r="F21" s="36"/>
      <c r="G21" s="36"/>
      <c r="H21" s="36"/>
      <c r="I21" s="27" t="str">
        <f t="shared" si="0"/>
        <v/>
      </c>
      <c r="J21" s="37"/>
      <c r="K21" s="27" t="str">
        <f t="shared" si="9"/>
        <v/>
      </c>
      <c r="L21" s="9"/>
      <c r="M21" s="38"/>
      <c r="N21" s="28" t="str">
        <f t="shared" si="1"/>
        <v/>
      </c>
      <c r="O21" s="29" t="str">
        <f t="shared" si="2"/>
        <v/>
      </c>
      <c r="P21" s="30" t="str">
        <f t="shared" si="3"/>
        <v/>
      </c>
      <c r="Q21" s="29" t="str">
        <f t="shared" si="4"/>
        <v/>
      </c>
      <c r="R21" s="30" t="str">
        <f t="shared" si="5"/>
        <v/>
      </c>
      <c r="S21" s="31" t="str">
        <f t="shared" si="6"/>
        <v/>
      </c>
      <c r="T21" s="32" t="str">
        <f t="shared" si="7"/>
        <v/>
      </c>
      <c r="U21" s="9"/>
    </row>
    <row r="22" spans="1:21" s="6" customFormat="1" ht="16.5" customHeight="1" x14ac:dyDescent="0.3">
      <c r="A22" s="34"/>
      <c r="B22" s="35"/>
      <c r="C22" s="36"/>
      <c r="D22" s="36"/>
      <c r="E22" s="27" t="str">
        <f t="shared" si="8"/>
        <v/>
      </c>
      <c r="F22" s="36"/>
      <c r="G22" s="36"/>
      <c r="H22" s="36"/>
      <c r="I22" s="27" t="str">
        <f t="shared" si="0"/>
        <v/>
      </c>
      <c r="J22" s="37"/>
      <c r="K22" s="27" t="str">
        <f t="shared" si="9"/>
        <v/>
      </c>
      <c r="L22" s="9"/>
      <c r="M22" s="38"/>
      <c r="N22" s="28" t="str">
        <f t="shared" si="1"/>
        <v/>
      </c>
      <c r="O22" s="29" t="str">
        <f t="shared" si="2"/>
        <v/>
      </c>
      <c r="P22" s="30" t="str">
        <f t="shared" si="3"/>
        <v/>
      </c>
      <c r="Q22" s="29" t="str">
        <f t="shared" si="4"/>
        <v/>
      </c>
      <c r="R22" s="30" t="str">
        <f t="shared" si="5"/>
        <v/>
      </c>
      <c r="S22" s="31" t="str">
        <f t="shared" si="6"/>
        <v/>
      </c>
      <c r="T22" s="32" t="str">
        <f t="shared" si="7"/>
        <v/>
      </c>
      <c r="U22" s="9"/>
    </row>
    <row r="23" spans="1:21" s="6" customFormat="1" ht="16.5" customHeight="1" x14ac:dyDescent="0.3">
      <c r="A23" s="34"/>
      <c r="B23" s="35"/>
      <c r="C23" s="36"/>
      <c r="D23" s="36"/>
      <c r="E23" s="27" t="str">
        <f t="shared" si="8"/>
        <v/>
      </c>
      <c r="F23" s="36"/>
      <c r="G23" s="36"/>
      <c r="H23" s="36"/>
      <c r="I23" s="27" t="str">
        <f t="shared" si="0"/>
        <v/>
      </c>
      <c r="J23" s="37"/>
      <c r="K23" s="27" t="str">
        <f t="shared" si="9"/>
        <v/>
      </c>
      <c r="L23" s="9"/>
      <c r="M23" s="38"/>
      <c r="N23" s="28" t="str">
        <f t="shared" si="1"/>
        <v/>
      </c>
      <c r="O23" s="29" t="str">
        <f t="shared" si="2"/>
        <v/>
      </c>
      <c r="P23" s="30" t="str">
        <f t="shared" si="3"/>
        <v/>
      </c>
      <c r="Q23" s="29" t="str">
        <f t="shared" si="4"/>
        <v/>
      </c>
      <c r="R23" s="30" t="str">
        <f t="shared" si="5"/>
        <v/>
      </c>
      <c r="S23" s="31" t="str">
        <f t="shared" si="6"/>
        <v/>
      </c>
      <c r="T23" s="32" t="str">
        <f t="shared" si="7"/>
        <v/>
      </c>
      <c r="U23" s="9"/>
    </row>
    <row r="24" spans="1:21" s="6" customFormat="1" ht="16.5" customHeight="1" x14ac:dyDescent="0.3">
      <c r="A24" s="34"/>
      <c r="B24" s="35"/>
      <c r="C24" s="36"/>
      <c r="D24" s="36"/>
      <c r="E24" s="27" t="str">
        <f t="shared" si="8"/>
        <v/>
      </c>
      <c r="F24" s="36"/>
      <c r="G24" s="36"/>
      <c r="H24" s="36"/>
      <c r="I24" s="27" t="str">
        <f t="shared" si="0"/>
        <v/>
      </c>
      <c r="J24" s="37"/>
      <c r="K24" s="27" t="str">
        <f t="shared" si="9"/>
        <v/>
      </c>
      <c r="L24" s="9"/>
      <c r="M24" s="38"/>
      <c r="N24" s="28" t="str">
        <f t="shared" si="1"/>
        <v/>
      </c>
      <c r="O24" s="29" t="str">
        <f t="shared" si="2"/>
        <v/>
      </c>
      <c r="P24" s="30" t="str">
        <f t="shared" si="3"/>
        <v/>
      </c>
      <c r="Q24" s="29" t="str">
        <f t="shared" si="4"/>
        <v/>
      </c>
      <c r="R24" s="30" t="str">
        <f t="shared" si="5"/>
        <v/>
      </c>
      <c r="S24" s="31" t="str">
        <f t="shared" si="6"/>
        <v/>
      </c>
      <c r="T24" s="32" t="str">
        <f t="shared" si="7"/>
        <v/>
      </c>
      <c r="U24" s="9"/>
    </row>
    <row r="25" spans="1:21" s="6" customFormat="1" ht="16.5" customHeight="1" x14ac:dyDescent="0.3">
      <c r="A25" s="34"/>
      <c r="B25" s="35"/>
      <c r="C25" s="36"/>
      <c r="D25" s="36"/>
      <c r="E25" s="27" t="str">
        <f t="shared" si="8"/>
        <v/>
      </c>
      <c r="F25" s="36"/>
      <c r="G25" s="36"/>
      <c r="H25" s="36"/>
      <c r="I25" s="27" t="str">
        <f t="shared" si="0"/>
        <v/>
      </c>
      <c r="J25" s="37"/>
      <c r="K25" s="27" t="str">
        <f t="shared" si="9"/>
        <v/>
      </c>
      <c r="L25" s="9"/>
      <c r="M25" s="38"/>
      <c r="N25" s="28" t="str">
        <f t="shared" si="1"/>
        <v/>
      </c>
      <c r="O25" s="29" t="str">
        <f t="shared" si="2"/>
        <v/>
      </c>
      <c r="P25" s="30" t="str">
        <f t="shared" si="3"/>
        <v/>
      </c>
      <c r="Q25" s="29" t="str">
        <f t="shared" si="4"/>
        <v/>
      </c>
      <c r="R25" s="30" t="str">
        <f t="shared" si="5"/>
        <v/>
      </c>
      <c r="S25" s="31" t="str">
        <f t="shared" si="6"/>
        <v/>
      </c>
      <c r="T25" s="32" t="str">
        <f t="shared" si="7"/>
        <v/>
      </c>
      <c r="U25" s="9"/>
    </row>
    <row r="26" spans="1:21" s="6" customFormat="1" ht="16.5" customHeight="1" x14ac:dyDescent="0.3">
      <c r="A26" s="34"/>
      <c r="B26" s="35"/>
      <c r="C26" s="36"/>
      <c r="D26" s="36"/>
      <c r="E26" s="27" t="str">
        <f t="shared" si="8"/>
        <v/>
      </c>
      <c r="F26" s="36"/>
      <c r="G26" s="36"/>
      <c r="H26" s="36"/>
      <c r="I26" s="27" t="str">
        <f t="shared" si="0"/>
        <v/>
      </c>
      <c r="J26" s="37"/>
      <c r="K26" s="27" t="str">
        <f t="shared" si="9"/>
        <v/>
      </c>
      <c r="L26" s="9"/>
      <c r="M26" s="38"/>
      <c r="N26" s="28" t="str">
        <f t="shared" si="1"/>
        <v/>
      </c>
      <c r="O26" s="29" t="str">
        <f t="shared" si="2"/>
        <v/>
      </c>
      <c r="P26" s="30" t="str">
        <f t="shared" si="3"/>
        <v/>
      </c>
      <c r="Q26" s="29" t="str">
        <f t="shared" si="4"/>
        <v/>
      </c>
      <c r="R26" s="30" t="str">
        <f t="shared" si="5"/>
        <v/>
      </c>
      <c r="S26" s="31" t="str">
        <f t="shared" si="6"/>
        <v/>
      </c>
      <c r="T26" s="32" t="str">
        <f t="shared" si="7"/>
        <v/>
      </c>
      <c r="U26" s="9"/>
    </row>
    <row r="27" spans="1:21" s="6" customFormat="1" ht="16.5" customHeight="1" x14ac:dyDescent="0.3">
      <c r="A27" s="34"/>
      <c r="B27" s="35"/>
      <c r="C27" s="36"/>
      <c r="D27" s="36"/>
      <c r="E27" s="27" t="str">
        <f t="shared" si="8"/>
        <v/>
      </c>
      <c r="F27" s="36"/>
      <c r="G27" s="36"/>
      <c r="H27" s="36"/>
      <c r="I27" s="27" t="str">
        <f t="shared" si="0"/>
        <v/>
      </c>
      <c r="J27" s="37"/>
      <c r="K27" s="27" t="str">
        <f t="shared" si="9"/>
        <v/>
      </c>
      <c r="L27" s="9"/>
      <c r="M27" s="38"/>
      <c r="N27" s="28" t="str">
        <f t="shared" si="1"/>
        <v/>
      </c>
      <c r="O27" s="29" t="str">
        <f t="shared" si="2"/>
        <v/>
      </c>
      <c r="P27" s="30" t="str">
        <f t="shared" si="3"/>
        <v/>
      </c>
      <c r="Q27" s="29" t="str">
        <f t="shared" si="4"/>
        <v/>
      </c>
      <c r="R27" s="30" t="str">
        <f t="shared" si="5"/>
        <v/>
      </c>
      <c r="S27" s="31" t="str">
        <f t="shared" si="6"/>
        <v/>
      </c>
      <c r="T27" s="32" t="str">
        <f t="shared" si="7"/>
        <v/>
      </c>
      <c r="U27" s="9"/>
    </row>
    <row r="28" spans="1:21" s="6" customFormat="1" ht="16.5" customHeight="1" x14ac:dyDescent="0.3">
      <c r="A28" s="39"/>
      <c r="B28" s="35"/>
      <c r="C28" s="36"/>
      <c r="D28" s="36"/>
      <c r="E28" s="27" t="str">
        <f t="shared" si="8"/>
        <v/>
      </c>
      <c r="F28" s="36"/>
      <c r="G28" s="36"/>
      <c r="H28" s="36"/>
      <c r="I28" s="27" t="str">
        <f t="shared" si="0"/>
        <v/>
      </c>
      <c r="J28" s="37"/>
      <c r="K28" s="27" t="str">
        <f t="shared" si="9"/>
        <v/>
      </c>
      <c r="L28" s="9"/>
      <c r="M28" s="38"/>
      <c r="N28" s="28" t="str">
        <f t="shared" si="1"/>
        <v/>
      </c>
      <c r="O28" s="29" t="str">
        <f t="shared" si="2"/>
        <v/>
      </c>
      <c r="P28" s="30" t="str">
        <f t="shared" si="3"/>
        <v/>
      </c>
      <c r="Q28" s="29" t="str">
        <f t="shared" si="4"/>
        <v/>
      </c>
      <c r="R28" s="30" t="str">
        <f t="shared" si="5"/>
        <v/>
      </c>
      <c r="S28" s="31" t="str">
        <f t="shared" si="6"/>
        <v/>
      </c>
      <c r="T28" s="32" t="str">
        <f t="shared" si="7"/>
        <v/>
      </c>
      <c r="U28" s="9"/>
    </row>
    <row r="29" spans="1:21" s="6" customFormat="1" ht="16.5" customHeight="1" x14ac:dyDescent="0.3">
      <c r="A29" s="34"/>
      <c r="B29" s="35"/>
      <c r="C29" s="36"/>
      <c r="D29" s="36"/>
      <c r="E29" s="27" t="str">
        <f t="shared" si="8"/>
        <v/>
      </c>
      <c r="F29" s="36"/>
      <c r="G29" s="36"/>
      <c r="H29" s="36"/>
      <c r="I29" s="27" t="str">
        <f t="shared" si="0"/>
        <v/>
      </c>
      <c r="J29" s="37"/>
      <c r="K29" s="27" t="str">
        <f t="shared" si="9"/>
        <v/>
      </c>
      <c r="L29" s="9"/>
      <c r="M29" s="38"/>
      <c r="N29" s="28" t="str">
        <f t="shared" si="1"/>
        <v/>
      </c>
      <c r="O29" s="29" t="str">
        <f t="shared" si="2"/>
        <v/>
      </c>
      <c r="P29" s="30" t="str">
        <f t="shared" si="3"/>
        <v/>
      </c>
      <c r="Q29" s="29" t="str">
        <f t="shared" si="4"/>
        <v/>
      </c>
      <c r="R29" s="30" t="str">
        <f t="shared" si="5"/>
        <v/>
      </c>
      <c r="S29" s="31" t="str">
        <f t="shared" ref="S29" si="10">IF(O29&lt;Q29,O29,Q29)</f>
        <v/>
      </c>
      <c r="T29" s="32" t="str">
        <f t="shared" si="7"/>
        <v/>
      </c>
      <c r="U29" s="9"/>
    </row>
    <row r="30" spans="1:21" s="6" customFormat="1" ht="16.5" customHeight="1" x14ac:dyDescent="0.3">
      <c r="A30" s="34"/>
      <c r="B30" s="35"/>
      <c r="C30" s="36"/>
      <c r="D30" s="36"/>
      <c r="E30" s="27" t="str">
        <f t="shared" si="8"/>
        <v/>
      </c>
      <c r="F30" s="36"/>
      <c r="G30" s="36"/>
      <c r="H30" s="36"/>
      <c r="I30" s="27" t="str">
        <f t="shared" si="0"/>
        <v/>
      </c>
      <c r="J30" s="37"/>
      <c r="K30" s="27" t="str">
        <f t="shared" si="9"/>
        <v/>
      </c>
      <c r="L30" s="9"/>
      <c r="M30" s="38"/>
      <c r="N30" s="28" t="str">
        <f t="shared" si="1"/>
        <v/>
      </c>
      <c r="O30" s="29" t="str">
        <f t="shared" si="2"/>
        <v/>
      </c>
      <c r="P30" s="30" t="str">
        <f t="shared" si="3"/>
        <v/>
      </c>
      <c r="Q30" s="29" t="str">
        <f t="shared" si="4"/>
        <v/>
      </c>
      <c r="R30" s="30" t="str">
        <f t="shared" si="5"/>
        <v/>
      </c>
      <c r="S30" s="31" t="str">
        <f t="shared" ref="S30:S31" si="11">IF(O30&lt;Q30,O30,Q30)</f>
        <v/>
      </c>
      <c r="T30" s="32" t="str">
        <f t="shared" si="7"/>
        <v/>
      </c>
      <c r="U30" s="9"/>
    </row>
    <row r="31" spans="1:21" s="6" customFormat="1" ht="16.5" customHeight="1" thickBot="1" x14ac:dyDescent="0.35">
      <c r="A31" s="34"/>
      <c r="B31" s="35"/>
      <c r="C31" s="36"/>
      <c r="D31" s="36"/>
      <c r="E31" s="27" t="str">
        <f t="shared" si="8"/>
        <v/>
      </c>
      <c r="F31" s="36"/>
      <c r="G31" s="36"/>
      <c r="H31" s="36"/>
      <c r="I31" s="27" t="str">
        <f t="shared" si="0"/>
        <v/>
      </c>
      <c r="J31" s="37"/>
      <c r="K31" s="27" t="str">
        <f t="shared" si="9"/>
        <v/>
      </c>
      <c r="L31" s="9"/>
      <c r="M31" s="38"/>
      <c r="N31" s="28" t="str">
        <f t="shared" si="1"/>
        <v/>
      </c>
      <c r="O31" s="29" t="str">
        <f t="shared" si="2"/>
        <v/>
      </c>
      <c r="P31" s="30" t="str">
        <f t="shared" si="3"/>
        <v/>
      </c>
      <c r="Q31" s="29" t="str">
        <f t="shared" si="4"/>
        <v/>
      </c>
      <c r="R31" s="30" t="str">
        <f t="shared" si="5"/>
        <v/>
      </c>
      <c r="S31" s="31" t="str">
        <f t="shared" si="11"/>
        <v/>
      </c>
      <c r="T31" s="32" t="str">
        <f t="shared" si="7"/>
        <v/>
      </c>
      <c r="U31" s="9"/>
    </row>
    <row r="32" spans="1:21" s="3" customFormat="1" ht="15" customHeight="1" thickBo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O32" s="46" t="s">
        <v>19</v>
      </c>
      <c r="P32" s="47"/>
      <c r="Q32" s="47"/>
      <c r="R32" s="48"/>
      <c r="S32" s="33">
        <f>SUM(S13:S31)</f>
        <v>0</v>
      </c>
    </row>
    <row r="40" s="1" customFormat="1" ht="15" customHeight="1" x14ac:dyDescent="0.3"/>
    <row r="41" s="1" customFormat="1" ht="15" customHeight="1" x14ac:dyDescent="0.3"/>
  </sheetData>
  <sheetProtection algorithmName="SHA-512" hashValue="3YVxAGEZkM9gukorgSfOjDZMCNKO32cra4BK4eFPN+e8ZAhsFzg51/b8S8M4yejGMExxO0DNlJZbh08t3v+Quw==" saltValue="I8A0Z96O5QYLU5LF9fHTGA==" spinCount="100000" sheet="1" objects="1" scenarios="1"/>
  <mergeCells count="32">
    <mergeCell ref="O4:U4"/>
    <mergeCell ref="O8:P11"/>
    <mergeCell ref="Q8:R11"/>
    <mergeCell ref="O5:U5"/>
    <mergeCell ref="A6:A11"/>
    <mergeCell ref="C6:E7"/>
    <mergeCell ref="F6:J7"/>
    <mergeCell ref="K6:K11"/>
    <mergeCell ref="C8:C11"/>
    <mergeCell ref="B6:B11"/>
    <mergeCell ref="I8:I11"/>
    <mergeCell ref="H8:H11"/>
    <mergeCell ref="G8:G11"/>
    <mergeCell ref="F8:F11"/>
    <mergeCell ref="D8:D11"/>
    <mergeCell ref="E8:E11"/>
    <mergeCell ref="H2:M2"/>
    <mergeCell ref="U1:U2"/>
    <mergeCell ref="B4:N4"/>
    <mergeCell ref="B5:N5"/>
    <mergeCell ref="O32:R32"/>
    <mergeCell ref="T6:U7"/>
    <mergeCell ref="H3:M3"/>
    <mergeCell ref="T8:T11"/>
    <mergeCell ref="U8:U11"/>
    <mergeCell ref="L6:N7"/>
    <mergeCell ref="O6:S7"/>
    <mergeCell ref="S8:S11"/>
    <mergeCell ref="J8:J11"/>
    <mergeCell ref="M8:M11"/>
    <mergeCell ref="N8:N11"/>
    <mergeCell ref="L8:L11"/>
  </mergeCells>
  <pageMargins left="0.23622047244094491" right="0.23622047244094491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Platzangebot Auslauf HF4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Wegbünder, Julia</dc:creator>
  <cp:lastModifiedBy>Hoffrogge, Joachim</cp:lastModifiedBy>
  <cp:lastPrinted>2026-04-16T13:39:34Z</cp:lastPrinted>
  <dcterms:created xsi:type="dcterms:W3CDTF">2024-12-16T16:24:56Z</dcterms:created>
  <dcterms:modified xsi:type="dcterms:W3CDTF">2026-06-02T09:19:09Z</dcterms:modified>
</cp:coreProperties>
</file>