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P:\6. QPNW Dokumentation\Systemordner\Systemordner IQ-Agrar\Ordner Schwein - ITW\Erfassungsbogen_Dokumentation Auslaufverschluss\fixiertes Logo\"/>
    </mc:Choice>
  </mc:AlternateContent>
  <xr:revisionPtr revIDLastSave="0" documentId="13_ncr:1_{6D10126A-3556-4BA4-AA75-265946EE14C4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Platzangebot Auslauf HF4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2" i="5" l="1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26" i="5"/>
  <c r="T27" i="5"/>
  <c r="T28" i="5"/>
  <c r="T29" i="5"/>
  <c r="T30" i="5"/>
  <c r="T31" i="5"/>
  <c r="N31" i="5" l="1"/>
  <c r="R31" i="5" s="1"/>
  <c r="I31" i="5"/>
  <c r="E31" i="5"/>
  <c r="K31" i="5" s="1"/>
  <c r="N30" i="5"/>
  <c r="R30" i="5" s="1"/>
  <c r="I30" i="5"/>
  <c r="E30" i="5"/>
  <c r="K30" i="5" s="1"/>
  <c r="N13" i="5"/>
  <c r="P30" i="5" l="1"/>
  <c r="O30" i="5"/>
  <c r="O31" i="5"/>
  <c r="P31" i="5"/>
  <c r="Q31" i="5"/>
  <c r="Q30" i="5"/>
  <c r="N29" i="5"/>
  <c r="R29" i="5" s="1"/>
  <c r="I29" i="5"/>
  <c r="E29" i="5"/>
  <c r="E13" i="5"/>
  <c r="I13" i="5"/>
  <c r="R13" i="5"/>
  <c r="N14" i="5"/>
  <c r="Q14" i="5" s="1"/>
  <c r="N15" i="5"/>
  <c r="Q15" i="5" s="1"/>
  <c r="N16" i="5"/>
  <c r="Q16" i="5" s="1"/>
  <c r="N17" i="5"/>
  <c r="R17" i="5" s="1"/>
  <c r="N18" i="5"/>
  <c r="R18" i="5" s="1"/>
  <c r="N19" i="5"/>
  <c r="Q19" i="5" s="1"/>
  <c r="N20" i="5"/>
  <c r="R20" i="5" s="1"/>
  <c r="N21" i="5"/>
  <c r="R21" i="5" s="1"/>
  <c r="N22" i="5"/>
  <c r="R22" i="5" s="1"/>
  <c r="N23" i="5"/>
  <c r="R23" i="5" s="1"/>
  <c r="N24" i="5"/>
  <c r="R24" i="5" s="1"/>
  <c r="N25" i="5"/>
  <c r="Q25" i="5" s="1"/>
  <c r="N26" i="5"/>
  <c r="Q26" i="5" s="1"/>
  <c r="N27" i="5"/>
  <c r="Q27" i="5" s="1"/>
  <c r="N28" i="5"/>
  <c r="Q28" i="5" s="1"/>
  <c r="N12" i="5"/>
  <c r="R12" i="5" s="1"/>
  <c r="K23" i="5"/>
  <c r="P23" i="5" s="1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12" i="5"/>
  <c r="E14" i="5"/>
  <c r="E15" i="5"/>
  <c r="E16" i="5"/>
  <c r="K16" i="5" s="1"/>
  <c r="E17" i="5"/>
  <c r="K17" i="5" s="1"/>
  <c r="E18" i="5"/>
  <c r="E19" i="5"/>
  <c r="E20" i="5"/>
  <c r="E21" i="5"/>
  <c r="E22" i="5"/>
  <c r="E23" i="5"/>
  <c r="E24" i="5"/>
  <c r="E25" i="5"/>
  <c r="E26" i="5"/>
  <c r="E27" i="5"/>
  <c r="E28" i="5"/>
  <c r="K28" i="5" s="1"/>
  <c r="E12" i="5"/>
  <c r="K12" i="5" s="1"/>
  <c r="S30" i="5" l="1"/>
  <c r="S31" i="5"/>
  <c r="K29" i="5"/>
  <c r="K19" i="5"/>
  <c r="O19" i="5" s="1"/>
  <c r="K26" i="5"/>
  <c r="K18" i="5"/>
  <c r="O18" i="5" s="1"/>
  <c r="K24" i="5"/>
  <c r="P24" i="5" s="1"/>
  <c r="K25" i="5"/>
  <c r="P25" i="5" s="1"/>
  <c r="K20" i="5"/>
  <c r="P20" i="5" s="1"/>
  <c r="Q24" i="5"/>
  <c r="Q23" i="5"/>
  <c r="R25" i="5"/>
  <c r="K22" i="5"/>
  <c r="O22" i="5" s="1"/>
  <c r="K21" i="5"/>
  <c r="P21" i="5" s="1"/>
  <c r="Q21" i="5"/>
  <c r="K27" i="5"/>
  <c r="O27" i="5" s="1"/>
  <c r="K15" i="5"/>
  <c r="P15" i="5" s="1"/>
  <c r="Q20" i="5"/>
  <c r="R28" i="5"/>
  <c r="K14" i="5"/>
  <c r="P14" i="5" s="1"/>
  <c r="R19" i="5"/>
  <c r="R16" i="5"/>
  <c r="P29" i="5"/>
  <c r="O29" i="5"/>
  <c r="Q29" i="5"/>
  <c r="P12" i="5"/>
  <c r="O12" i="5"/>
  <c r="O28" i="5"/>
  <c r="P28" i="5"/>
  <c r="P17" i="5"/>
  <c r="O17" i="5"/>
  <c r="P16" i="5"/>
  <c r="O16" i="5"/>
  <c r="P26" i="5"/>
  <c r="O26" i="5"/>
  <c r="Q22" i="5"/>
  <c r="R26" i="5"/>
  <c r="R14" i="5"/>
  <c r="R15" i="5"/>
  <c r="R27" i="5"/>
  <c r="Q18" i="5"/>
  <c r="Q12" i="5"/>
  <c r="Q17" i="5"/>
  <c r="O23" i="5"/>
  <c r="Q13" i="5"/>
  <c r="K13" i="5"/>
  <c r="O13" i="5" s="1"/>
  <c r="P19" i="5" l="1"/>
  <c r="P18" i="5"/>
  <c r="O25" i="5"/>
  <c r="O21" i="5"/>
  <c r="O20" i="5"/>
  <c r="O24" i="5"/>
  <c r="P22" i="5"/>
  <c r="O14" i="5"/>
  <c r="O15" i="5"/>
  <c r="P27" i="5"/>
  <c r="S29" i="5"/>
  <c r="P13" i="5"/>
  <c r="S27" i="5" l="1"/>
  <c r="S20" i="5"/>
  <c r="S25" i="5"/>
  <c r="S23" i="5"/>
  <c r="S24" i="5"/>
  <c r="S12" i="5"/>
  <c r="T12" i="5" s="1"/>
  <c r="S22" i="5"/>
  <c r="S26" i="5"/>
  <c r="S18" i="5"/>
  <c r="S14" i="5"/>
  <c r="S15" i="5"/>
  <c r="S28" i="5"/>
  <c r="S19" i="5"/>
  <c r="S16" i="5"/>
  <c r="S21" i="5"/>
  <c r="S13" i="5"/>
  <c r="S17" i="5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<sst xmlns="http://schemas.openxmlformats.org/spreadsheetml/2006/main" count="34" uniqueCount="31">
  <si>
    <t>Name:</t>
  </si>
  <si>
    <t>VVVO:</t>
  </si>
  <si>
    <t>Stall
Name</t>
  </si>
  <si>
    <t>Buchtenfläche (brutto)</t>
  </si>
  <si>
    <t>Trogfläche, sonstige Abzüge</t>
  </si>
  <si>
    <t>Tierzahlen / Bucht</t>
  </si>
  <si>
    <t>Länge       in m</t>
  </si>
  <si>
    <t>Breite in m</t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</si>
  <si>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</si>
  <si>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t>Anzahl</t>
  </si>
  <si>
    <t>Länge      in m</t>
  </si>
  <si>
    <t>Abzüge in m²</t>
  </si>
  <si>
    <r>
      <t>weitere Abzüge in m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</si>
  <si>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t>Beispiel</t>
  </si>
  <si>
    <t>1.1</t>
  </si>
  <si>
    <t xml:space="preserve">Auslauf </t>
  </si>
  <si>
    <t>m²</t>
  </si>
  <si>
    <t>in m</t>
  </si>
  <si>
    <r>
      <t>Netto buchten-fläche im Stall in m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</si>
  <si>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t>Tierplätze insgesamt:</t>
  </si>
  <si>
    <t>*Platzbedarf bei einem Durchschnittsgewicht/Bucht von 50-120 kg</t>
  </si>
  <si>
    <t xml:space="preserve"> Auslauf (0,5 m²)</t>
  </si>
  <si>
    <t>tatsächlich</t>
  </si>
  <si>
    <r>
      <t>im Stall (1</t>
    </r>
    <r>
      <rPr>
        <b/>
        <sz val="11"/>
        <color theme="1"/>
        <rFont val="Calibri"/>
        <family val="2"/>
      </rPr>
      <t> </t>
    </r>
    <r>
      <rPr>
        <b/>
        <sz val="11"/>
        <color theme="1"/>
        <rFont val="Calibri"/>
        <family val="2"/>
        <scheme val="minor"/>
      </rPr>
      <t>m²)</t>
    </r>
  </si>
  <si>
    <t>offene Wand-fläche (Auslauf)</t>
  </si>
  <si>
    <t>Max. Tiere/ Bucht</t>
  </si>
  <si>
    <r>
      <t>mind. (1</t>
    </r>
    <r>
      <rPr>
        <b/>
        <sz val="11"/>
        <color theme="1"/>
        <rFont val="Calibri"/>
        <family val="2"/>
      </rPr>
      <t> </t>
    </r>
    <r>
      <rPr>
        <b/>
        <sz val="11"/>
        <color theme="1"/>
        <rFont val="Calibri"/>
        <family val="2"/>
        <scheme val="minor"/>
      </rPr>
      <t>m²/ 10</t>
    </r>
    <r>
      <rPr>
        <b/>
        <sz val="11"/>
        <color theme="1"/>
        <rFont val="Calibri"/>
        <family val="2"/>
      </rPr>
      <t> </t>
    </r>
    <r>
      <rPr>
        <b/>
        <sz val="11"/>
        <color theme="1"/>
        <rFont val="Calibri"/>
        <family val="2"/>
        <scheme val="minor"/>
      </rPr>
      <t>Tiere)</t>
    </r>
  </si>
  <si>
    <t>Abteil/ Bucht</t>
  </si>
  <si>
    <t>Produktionsart Schweinemast - Auslauf (HF4)</t>
  </si>
  <si>
    <t/>
  </si>
  <si>
    <t>Erfassungsbogen Platzangebot ITW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</si>
</sst>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\(0.00\)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Segoe Script"/>
      <family val="2"/>
    </font>
    <font>
      <b/>
      <sz val="10"/>
      <color theme="1"/>
      <name val="Calibri"/>
      <family val="2"/>
      <scheme val="minor"/>
    </font>
    <font>
      <sz val="10"/>
      <color theme="1"/>
      <name val="Segoe Script"/>
      <family val="4"/>
    </font>
    <font>
      <b/>
      <sz val="14"/>
      <color theme="1"/>
      <name val="Calibri"/>
      <family val="2"/>
    </font>
    <font>
      <sz val="10"/>
      <color theme="2" tint="-0.499984740745262"/>
      <name val="Segoe Script"/>
      <family val="2"/>
    </font>
    <font>
      <b/>
      <sz val="10"/>
      <color theme="2" tint="-0.499984740745262"/>
      <name val="Calibri"/>
      <family val="2"/>
      <scheme val="minor"/>
    </font>
    <font>
      <sz val="10"/>
      <color theme="2" tint="-0.499984740745262"/>
      <name val="Segoe Script"/>
      <family val="4"/>
    </font>
    <font>
      <sz val="10"/>
      <color theme="2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CE4D6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43" fontId="5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8" fillId="0" borderId="2" xfId="0" applyNumberFormat="1" applyFont="1" applyBorder="1" applyAlignment="1" applyProtection="1">
      <alignment horizontal="center" vertical="center" wrapText="1"/>
      <protection locked="0"/>
    </xf>
    <xf numFmtId="2" fontId="8" fillId="0" borderId="2" xfId="0" applyNumberFormat="1" applyFont="1" applyBorder="1" applyAlignment="1" applyProtection="1">
      <alignment horizontal="center" vertical="center" wrapText="1"/>
      <protection locked="0"/>
    </xf>
    <xf numFmtId="2" fontId="8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2" fontId="10" fillId="0" borderId="2" xfId="0" applyNumberFormat="1" applyFont="1" applyBorder="1" applyAlignment="1" applyProtection="1">
      <alignment horizontal="center"/>
      <protection locked="0"/>
    </xf>
    <xf numFmtId="2" fontId="10" fillId="5" borderId="2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49" fontId="0" fillId="0" borderId="2" xfId="0" applyNumberForma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2" fontId="1" fillId="0" borderId="4" xfId="0" applyNumberFormat="1" applyFont="1" applyBorder="1" applyAlignment="1" applyProtection="1">
      <alignment horizontal="center" vertical="center" wrapText="1"/>
      <protection locked="0"/>
    </xf>
    <xf numFmtId="2" fontId="7" fillId="0" borderId="2" xfId="0" applyNumberFormat="1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1" fillId="0" borderId="13" xfId="0" applyFont="1" applyBorder="1" applyAlignment="1" applyProtection="1">
      <alignment horizontal="left"/>
      <protection locked="0"/>
    </xf>
    <xf numFmtId="49" fontId="0" fillId="0" borderId="0" xfId="0" applyNumberFormat="1" applyProtection="1"/>
    <xf numFmtId="0" fontId="0" fillId="0" borderId="0" xfId="0" applyProtection="1"/>
    <xf numFmtId="0" fontId="0" fillId="0" borderId="0" xfId="0" applyAlignment="1" applyProtection="1">
      <alignment horizontal="center"/>
    </xf>
    <xf numFmtId="0" fontId="11" fillId="0" borderId="0" xfId="0" applyFont="1" applyAlignment="1" applyProtection="1">
      <alignment horizontal="center" vertical="center"/>
    </xf>
    <xf numFmtId="49" fontId="2" fillId="0" borderId="0" xfId="0" applyNumberFormat="1" applyFont="1" applyProtection="1"/>
    <xf numFmtId="0" fontId="2" fillId="0" borderId="0" xfId="0" applyFont="1" applyProtection="1"/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49" fontId="0" fillId="0" borderId="2" xfId="0" applyNumberFormat="1" applyBorder="1" applyProtection="1"/>
    <xf numFmtId="0" fontId="1" fillId="0" borderId="3" xfId="0" applyFont="1" applyBorder="1" applyAlignment="1" applyProtection="1">
      <alignment horizontal="right"/>
    </xf>
    <xf numFmtId="0" fontId="1" fillId="0" borderId="4" xfId="0" applyFont="1" applyBorder="1" applyAlignment="1" applyProtection="1">
      <alignment horizontal="right"/>
    </xf>
    <xf numFmtId="0" fontId="1" fillId="0" borderId="5" xfId="0" applyFont="1" applyBorder="1" applyAlignment="1" applyProtection="1">
      <alignment horizontal="right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49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3" borderId="3" xfId="0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 wrapText="1"/>
    </xf>
    <xf numFmtId="0" fontId="1" fillId="3" borderId="10" xfId="0" applyFont="1" applyFill="1" applyBorder="1" applyAlignment="1" applyProtection="1">
      <alignment horizontal="center" vertical="center" wrapText="1"/>
    </xf>
    <xf numFmtId="0" fontId="1" fillId="3" borderId="11" xfId="0" applyFont="1" applyFill="1" applyBorder="1" applyAlignment="1" applyProtection="1">
      <alignment horizontal="center" vertical="center" wrapText="1"/>
    </xf>
    <xf numFmtId="49" fontId="1" fillId="2" borderId="12" xfId="0" applyNumberFormat="1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7" xfId="0" applyFont="1" applyFill="1" applyBorder="1" applyAlignment="1" applyProtection="1">
      <alignment horizontal="center" vertical="center" wrapText="1"/>
    </xf>
    <xf numFmtId="0" fontId="1" fillId="3" borderId="9" xfId="0" applyFont="1" applyFill="1" applyBorder="1" applyAlignment="1" applyProtection="1">
      <alignment horizontal="center" vertical="center" wrapText="1"/>
    </xf>
    <xf numFmtId="49" fontId="0" fillId="0" borderId="2" xfId="0" applyNumberFormat="1" applyBorder="1" applyAlignment="1" applyProtection="1">
      <alignment horizontal="center" vertical="center"/>
    </xf>
    <xf numFmtId="49" fontId="12" fillId="0" borderId="2" xfId="0" applyNumberFormat="1" applyFont="1" applyBorder="1" applyAlignment="1" applyProtection="1">
      <alignment horizontal="center" vertical="center" wrapText="1"/>
    </xf>
    <xf numFmtId="2" fontId="12" fillId="0" borderId="2" xfId="0" applyNumberFormat="1" applyFont="1" applyBorder="1" applyAlignment="1" applyProtection="1">
      <alignment horizontal="center" vertical="center" wrapText="1"/>
    </xf>
    <xf numFmtId="2" fontId="13" fillId="4" borderId="2" xfId="0" applyNumberFormat="1" applyFont="1" applyFill="1" applyBorder="1" applyAlignment="1" applyProtection="1">
      <alignment horizontal="center" vertical="center" wrapText="1"/>
    </xf>
    <xf numFmtId="2" fontId="12" fillId="5" borderId="2" xfId="0" applyNumberFormat="1" applyFont="1" applyFill="1" applyBorder="1" applyAlignment="1" applyProtection="1">
      <alignment horizontal="center" vertical="center" wrapText="1"/>
    </xf>
    <xf numFmtId="2" fontId="14" fillId="0" borderId="2" xfId="0" applyNumberFormat="1" applyFont="1" applyBorder="1" applyAlignment="1" applyProtection="1">
      <alignment horizontal="center" vertical="center"/>
    </xf>
    <xf numFmtId="2" fontId="14" fillId="5" borderId="2" xfId="0" applyNumberFormat="1" applyFont="1" applyFill="1" applyBorder="1" applyAlignment="1" applyProtection="1">
      <alignment horizontal="center" vertical="center"/>
    </xf>
    <xf numFmtId="2" fontId="13" fillId="4" borderId="2" xfId="0" applyNumberFormat="1" applyFont="1" applyFill="1" applyBorder="1" applyAlignment="1" applyProtection="1">
      <alignment horizontal="center" vertical="center"/>
    </xf>
    <xf numFmtId="0" fontId="13" fillId="4" borderId="13" xfId="0" applyFont="1" applyFill="1" applyBorder="1" applyAlignment="1" applyProtection="1">
      <alignment horizontal="center" vertical="center" wrapText="1"/>
    </xf>
    <xf numFmtId="164" fontId="15" fillId="4" borderId="14" xfId="0" applyNumberFormat="1" applyFont="1" applyFill="1" applyBorder="1" applyAlignment="1" applyProtection="1">
      <alignment horizontal="center" vertical="center" wrapText="1"/>
    </xf>
    <xf numFmtId="0" fontId="13" fillId="4" borderId="2" xfId="0" applyFont="1" applyFill="1" applyBorder="1" applyAlignment="1" applyProtection="1">
      <alignment horizontal="center" vertical="center" wrapText="1"/>
    </xf>
    <xf numFmtId="0" fontId="13" fillId="6" borderId="2" xfId="0" applyFont="1" applyFill="1" applyBorder="1" applyAlignment="1" applyProtection="1">
      <alignment horizontal="center" vertical="center"/>
    </xf>
    <xf numFmtId="2" fontId="9" fillId="4" borderId="2" xfId="0" applyNumberFormat="1" applyFont="1" applyFill="1" applyBorder="1" applyAlignment="1" applyProtection="1">
      <alignment horizontal="center" vertical="center" wrapText="1"/>
    </xf>
    <xf numFmtId="2" fontId="9" fillId="4" borderId="2" xfId="0" applyNumberFormat="1" applyFont="1" applyFill="1" applyBorder="1" applyAlignment="1" applyProtection="1">
      <alignment horizontal="center"/>
    </xf>
    <xf numFmtId="0" fontId="9" fillId="4" borderId="13" xfId="0" applyFont="1" applyFill="1" applyBorder="1" applyAlignment="1" applyProtection="1">
      <alignment horizontal="center" vertical="center" wrapText="1"/>
    </xf>
    <xf numFmtId="164" fontId="7" fillId="4" borderId="14" xfId="0" applyNumberFormat="1" applyFont="1" applyFill="1" applyBorder="1" applyAlignment="1" applyProtection="1">
      <alignment horizontal="center" vertical="center" wrapText="1"/>
    </xf>
    <xf numFmtId="0" fontId="9" fillId="4" borderId="2" xfId="0" applyFont="1" applyFill="1" applyBorder="1" applyAlignment="1" applyProtection="1">
      <alignment horizontal="center" vertical="center" wrapText="1"/>
    </xf>
    <xf numFmtId="0" fontId="9" fillId="6" borderId="2" xfId="0" applyFont="1" applyFill="1" applyBorder="1" applyAlignment="1" applyProtection="1">
      <alignment horizontal="center" vertical="center"/>
    </xf>
    <xf numFmtId="2" fontId="1" fillId="0" borderId="13" xfId="0" applyNumberFormat="1" applyFont="1" applyBorder="1" applyAlignment="1" applyProtection="1">
      <alignment horizontal="center" vertical="center" wrapText="1"/>
    </xf>
    <xf numFmtId="2" fontId="1" fillId="0" borderId="15" xfId="0" applyNumberFormat="1" applyFont="1" applyBorder="1" applyAlignment="1" applyProtection="1">
      <alignment horizontal="center" vertical="center" wrapText="1"/>
    </xf>
    <xf numFmtId="2" fontId="1" fillId="0" borderId="17" xfId="0" applyNumberFormat="1" applyFont="1" applyBorder="1" applyAlignment="1" applyProtection="1">
      <alignment horizontal="center" vertical="center" wrapText="1"/>
    </xf>
    <xf numFmtId="0" fontId="9" fillId="0" borderId="16" xfId="0" applyFont="1" applyBorder="1" applyAlignment="1" applyProtection="1">
      <alignment horizontal="center"/>
    </xf>
  </cellXfs>
  <cellStyles count="3">
    <cellStyle name="Komma 2" xfId="2" xr:uid="{4E41BDD2-17D5-49FB-A545-8B2350F2E4B1}"/>
    <cellStyle name="Standard" xfId="0" builtinId="0"/>
    <cellStyle name="Standard 2" xfId="1" xr:uid="{9A40538A-1317-4019-A482-C7DC93154672}"/>
  </cellStyles>
  <dxfs count="0"/>
  <tableStyles count="0" defaultTableStyle="TableStyleMedium2" defaultPivotStyle="PivotStyleLight16"/>
  <colors>
    <mruColors>
      <color rgb="FFFCE4D6"/>
      <color rgb="FFFCDAD6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41"/>
  <sheetViews>
    <sheetView showGridLines="0" tabSelected="1" showRuler="0" view="pageLayout" zoomScaleNormal="100" workbookViewId="0">
      <selection activeCell="B4" sqref="B4:N4"/>
    </sheetView>
  </sheetViews>
  <sheetFormatPr baseColWidth="10" defaultColWidth="11.42578125" defaultRowHeight="15" x14ac:dyDescent="0.25"/>
  <cols>
    <col min="1" max="1" width="8.85546875" style="2" customWidth="1"/>
    <col min="2" max="2" width="7.7109375" style="1" customWidth="1"/>
    <col min="3" max="3" width="6.7109375" style="1" customWidth="1"/>
    <col min="4" max="4" width="7.28515625" style="1" customWidth="1"/>
    <col min="5" max="5" width="6.28515625" style="1" customWidth="1"/>
    <col min="6" max="6" width="6.7109375" style="1" customWidth="1"/>
    <col min="7" max="7" width="6.5703125" style="1" customWidth="1"/>
    <col min="8" max="9" width="7.28515625" style="1" customWidth="1"/>
    <col min="10" max="11" width="8.28515625" style="1" customWidth="1"/>
    <col min="12" max="13" width="6.42578125" style="1" bestFit="1" customWidth="1"/>
    <col min="14" max="14" width="6.140625" style="1" customWidth="1"/>
    <col min="15" max="15" width="3.85546875" style="1" customWidth="1"/>
    <col min="16" max="16" width="5.5703125" style="1" customWidth="1"/>
    <col min="17" max="17" width="3.5703125" style="1" customWidth="1"/>
    <col min="18" max="18" width="6" style="1" customWidth="1"/>
    <col min="19" max="19" width="6.5703125" style="1" customWidth="1"/>
    <col min="20" max="20" width="9.140625" style="1" customWidth="1"/>
    <col min="21" max="21" width="7.85546875" style="1" customWidth="1"/>
    <col min="22" max="16384" width="11.42578125" style="1"/>
  </cols>
  <sheetData>
    <row r="1" spans="1:26" ht="16.5" customHeight="1" x14ac:dyDescent="0.25">
      <c r="A1" s="19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1" t="e" vm="1">
        <v>#VALUE!</v>
      </c>
    </row>
    <row r="2" spans="1:26" ht="23.25" customHeight="1" x14ac:dyDescent="0.25">
      <c r="A2" s="19"/>
      <c r="B2" s="20"/>
      <c r="C2" s="20"/>
      <c r="D2" s="20"/>
      <c r="E2" s="20"/>
      <c r="F2" s="20"/>
      <c r="G2" s="20"/>
      <c r="H2" s="22" t="s">
        <v>30</v>
      </c>
      <c r="I2" s="22"/>
      <c r="J2" s="22"/>
      <c r="K2" s="22"/>
      <c r="L2" s="22"/>
      <c r="M2" s="22"/>
      <c r="N2" s="20"/>
      <c r="O2" s="20"/>
      <c r="P2" s="20"/>
      <c r="Q2" s="20"/>
      <c r="R2" s="20"/>
      <c r="S2" s="20"/>
      <c r="T2" s="20"/>
      <c r="U2" s="21"/>
    </row>
    <row r="3" spans="1:26" ht="6" customHeight="1" x14ac:dyDescent="0.25">
      <c r="A3" s="23"/>
      <c r="B3" s="24"/>
      <c r="C3" s="24"/>
      <c r="D3" s="20"/>
      <c r="E3" s="20"/>
      <c r="F3" s="20"/>
      <c r="G3" s="20"/>
      <c r="H3" s="25"/>
      <c r="I3" s="25"/>
      <c r="J3" s="25"/>
      <c r="K3" s="25"/>
      <c r="L3" s="25"/>
      <c r="M3" s="25"/>
      <c r="N3" s="26"/>
      <c r="O3" s="26"/>
      <c r="P3" s="20"/>
      <c r="Q3" s="20"/>
      <c r="R3" s="20"/>
      <c r="S3" s="20"/>
      <c r="T3" s="20"/>
      <c r="U3" s="20"/>
      <c r="V3" s="14"/>
      <c r="W3" s="14"/>
      <c r="X3" s="14"/>
      <c r="Y3" s="14"/>
      <c r="Z3" s="14"/>
    </row>
    <row r="4" spans="1:26" ht="17.649999999999999" customHeight="1" x14ac:dyDescent="0.25">
      <c r="A4" s="27" t="s">
        <v>0</v>
      </c>
      <c r="B4" s="17" t="s">
        <v>29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  <c r="O4" s="28" t="s">
        <v>28</v>
      </c>
      <c r="P4" s="29"/>
      <c r="Q4" s="29"/>
      <c r="R4" s="29"/>
      <c r="S4" s="29"/>
      <c r="T4" s="29"/>
      <c r="U4" s="30"/>
    </row>
    <row r="5" spans="1:26" ht="17.649999999999999" customHeight="1" x14ac:dyDescent="0.25">
      <c r="A5" s="27" t="s">
        <v>1</v>
      </c>
      <c r="B5" s="17" t="s">
        <v>29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8"/>
      <c r="O5" s="31" t="s">
        <v>20</v>
      </c>
      <c r="P5" s="32"/>
      <c r="Q5" s="32"/>
      <c r="R5" s="32"/>
      <c r="S5" s="32"/>
      <c r="T5" s="32"/>
      <c r="U5" s="33"/>
    </row>
    <row r="6" spans="1:26" s="4" customFormat="1" ht="14.45" customHeight="1" x14ac:dyDescent="0.25">
      <c r="A6" s="34" t="s">
        <v>2</v>
      </c>
      <c r="B6" s="34" t="s">
        <v>27</v>
      </c>
      <c r="C6" s="35" t="s">
        <v>3</v>
      </c>
      <c r="D6" s="36"/>
      <c r="E6" s="37"/>
      <c r="F6" s="35" t="s">
        <v>4</v>
      </c>
      <c r="G6" s="36"/>
      <c r="H6" s="36"/>
      <c r="I6" s="36"/>
      <c r="J6" s="37"/>
      <c r="K6" s="38" t="s">
        <v>18</v>
      </c>
      <c r="L6" s="39" t="s">
        <v>15</v>
      </c>
      <c r="M6" s="39"/>
      <c r="N6" s="39"/>
      <c r="O6" s="40" t="s">
        <v>5</v>
      </c>
      <c r="P6" s="40"/>
      <c r="Q6" s="40"/>
      <c r="R6" s="40"/>
      <c r="S6" s="40"/>
      <c r="T6" s="41" t="s">
        <v>24</v>
      </c>
      <c r="U6" s="41"/>
    </row>
    <row r="7" spans="1:26" s="4" customFormat="1" ht="14.45" customHeight="1" x14ac:dyDescent="0.25">
      <c r="A7" s="42"/>
      <c r="B7" s="42"/>
      <c r="C7" s="43"/>
      <c r="D7" s="44"/>
      <c r="E7" s="45"/>
      <c r="F7" s="43"/>
      <c r="G7" s="44"/>
      <c r="H7" s="44"/>
      <c r="I7" s="44"/>
      <c r="J7" s="45"/>
      <c r="K7" s="38"/>
      <c r="L7" s="39"/>
      <c r="M7" s="39"/>
      <c r="N7" s="39"/>
      <c r="O7" s="44"/>
      <c r="P7" s="44"/>
      <c r="Q7" s="44"/>
      <c r="R7" s="44"/>
      <c r="S7" s="44"/>
      <c r="T7" s="38"/>
      <c r="U7" s="38"/>
    </row>
    <row r="8" spans="1:26" s="4" customFormat="1" ht="14.45" customHeight="1" x14ac:dyDescent="0.25">
      <c r="A8" s="42"/>
      <c r="B8" s="42"/>
      <c r="C8" s="46" t="s">
        <v>6</v>
      </c>
      <c r="D8" s="46" t="s">
        <v>7</v>
      </c>
      <c r="E8" s="46" t="s">
        <v>8</v>
      </c>
      <c r="F8" s="46" t="s">
        <v>9</v>
      </c>
      <c r="G8" s="46" t="s">
        <v>10</v>
      </c>
      <c r="H8" s="46" t="s">
        <v>7</v>
      </c>
      <c r="I8" s="46" t="s">
        <v>11</v>
      </c>
      <c r="J8" s="46" t="s">
        <v>12</v>
      </c>
      <c r="K8" s="38"/>
      <c r="L8" s="47" t="s">
        <v>17</v>
      </c>
      <c r="M8" s="47" t="s">
        <v>17</v>
      </c>
      <c r="N8" s="48" t="s">
        <v>16</v>
      </c>
      <c r="O8" s="49" t="s">
        <v>23</v>
      </c>
      <c r="P8" s="50"/>
      <c r="Q8" s="49" t="s">
        <v>21</v>
      </c>
      <c r="R8" s="50"/>
      <c r="S8" s="48" t="s">
        <v>25</v>
      </c>
      <c r="T8" s="38" t="s">
        <v>26</v>
      </c>
      <c r="U8" s="38" t="s">
        <v>22</v>
      </c>
    </row>
    <row r="9" spans="1:26" s="4" customFormat="1" ht="14.45" customHeight="1" x14ac:dyDescent="0.25">
      <c r="A9" s="42"/>
      <c r="B9" s="42"/>
      <c r="C9" s="51"/>
      <c r="D9" s="51"/>
      <c r="E9" s="51"/>
      <c r="F9" s="51"/>
      <c r="G9" s="51"/>
      <c r="H9" s="51"/>
      <c r="I9" s="51"/>
      <c r="J9" s="51"/>
      <c r="K9" s="38"/>
      <c r="L9" s="52"/>
      <c r="M9" s="52"/>
      <c r="N9" s="53"/>
      <c r="O9" s="54"/>
      <c r="P9" s="55"/>
      <c r="Q9" s="54"/>
      <c r="R9" s="55"/>
      <c r="S9" s="53"/>
      <c r="T9" s="38"/>
      <c r="U9" s="38"/>
    </row>
    <row r="10" spans="1:26" s="4" customFormat="1" ht="14.45" customHeight="1" x14ac:dyDescent="0.25">
      <c r="A10" s="42"/>
      <c r="B10" s="42"/>
      <c r="C10" s="51"/>
      <c r="D10" s="51"/>
      <c r="E10" s="51"/>
      <c r="F10" s="51"/>
      <c r="G10" s="51"/>
      <c r="H10" s="51"/>
      <c r="I10" s="51"/>
      <c r="J10" s="51"/>
      <c r="K10" s="38"/>
      <c r="L10" s="52"/>
      <c r="M10" s="52"/>
      <c r="N10" s="53"/>
      <c r="O10" s="54"/>
      <c r="P10" s="55"/>
      <c r="Q10" s="54"/>
      <c r="R10" s="55"/>
      <c r="S10" s="53"/>
      <c r="T10" s="38"/>
      <c r="U10" s="38"/>
    </row>
    <row r="11" spans="1:26" s="4" customFormat="1" ht="14.45" customHeight="1" x14ac:dyDescent="0.25">
      <c r="A11" s="56"/>
      <c r="B11" s="56"/>
      <c r="C11" s="41"/>
      <c r="D11" s="41"/>
      <c r="E11" s="41"/>
      <c r="F11" s="41"/>
      <c r="G11" s="41"/>
      <c r="H11" s="41"/>
      <c r="I11" s="41"/>
      <c r="J11" s="41"/>
      <c r="K11" s="38"/>
      <c r="L11" s="57"/>
      <c r="M11" s="57"/>
      <c r="N11" s="58"/>
      <c r="O11" s="59"/>
      <c r="P11" s="60"/>
      <c r="Q11" s="59"/>
      <c r="R11" s="60"/>
      <c r="S11" s="58"/>
      <c r="T11" s="38"/>
      <c r="U11" s="38"/>
    </row>
    <row r="12" spans="1:26" s="8" customFormat="1" ht="16.5" x14ac:dyDescent="0.25">
      <c r="A12" s="61" t="s">
        <v>13</v>
      </c>
      <c r="B12" s="62" t="s">
        <v>14</v>
      </c>
      <c r="C12" s="63">
        <v>3</v>
      </c>
      <c r="D12" s="63">
        <v>3.56</v>
      </c>
      <c r="E12" s="64">
        <f>IF(PRODUCT($C12:$D12)=0,"",PRODUCT($C12:$D12))</f>
        <v>10.68</v>
      </c>
      <c r="F12" s="63">
        <v>1</v>
      </c>
      <c r="G12" s="63">
        <v>0.5</v>
      </c>
      <c r="H12" s="63">
        <v>0.5</v>
      </c>
      <c r="I12" s="64">
        <f>IF($F12*$G12*$H12=0,"",$F12*$G12*$H12)</f>
        <v>0.25</v>
      </c>
      <c r="J12" s="65">
        <v>1</v>
      </c>
      <c r="K12" s="64">
        <f>IFERROR($E12-$I12-$J12,"")</f>
        <v>9.43</v>
      </c>
      <c r="L12" s="66">
        <v>1.3</v>
      </c>
      <c r="M12" s="67">
        <v>2.2000000000000002</v>
      </c>
      <c r="N12" s="68">
        <f>IF($L12*$M12=0,"",$L12*$M12)</f>
        <v>2.8600000000000003</v>
      </c>
      <c r="O12" s="69">
        <f>IFERROR(IF($K12&gt;0,ROUNDDOWN($K12/1,0),""),"")</f>
        <v>9</v>
      </c>
      <c r="P12" s="70">
        <f>IFERROR(IF($K12&gt;0,$K12/1,""),"")</f>
        <v>9.43</v>
      </c>
      <c r="Q12" s="69">
        <f>IFERROR(IF($N12&gt;0,ROUNDDOWN($N12/0.5,0),""),"")</f>
        <v>5</v>
      </c>
      <c r="R12" s="70">
        <f>IFERROR(IF($N12&gt;0,$N12/0.5,""),"")</f>
        <v>5.7200000000000006</v>
      </c>
      <c r="S12" s="71">
        <f>IF($O12&lt;$Q12,$O12,$Q12)</f>
        <v>5</v>
      </c>
      <c r="T12" s="72">
        <f>IFERROR(ROUNDUP($S12/10,0),"")</f>
        <v>1</v>
      </c>
      <c r="U12" s="66">
        <v>1.3</v>
      </c>
    </row>
    <row r="13" spans="1:26" s="11" customFormat="1" ht="17.25" x14ac:dyDescent="0.4">
      <c r="A13" s="12"/>
      <c r="B13" s="5"/>
      <c r="C13" s="6"/>
      <c r="D13" s="6"/>
      <c r="E13" s="73" t="str">
        <f t="shared" ref="E13:E31" si="0">IF(PRODUCT($C13:$D13)=0,"",PRODUCT($C13:$D13))</f>
        <v/>
      </c>
      <c r="F13" s="6"/>
      <c r="G13" s="6"/>
      <c r="H13" s="6"/>
      <c r="I13" s="73" t="str">
        <f t="shared" ref="I13:I31" si="1">IF($F13*$G13*$H13=0,"",$F13*$G13*$H13)</f>
        <v/>
      </c>
      <c r="J13" s="7"/>
      <c r="K13" s="73" t="str">
        <f t="shared" ref="K13:K31" si="2">IFERROR($E13-$I13-$J13,"")</f>
        <v/>
      </c>
      <c r="L13" s="9"/>
      <c r="M13" s="10"/>
      <c r="N13" s="74" t="str">
        <f t="shared" ref="N13:N31" si="3">IF($L13*$M13=0,"",$L13*$M13)</f>
        <v/>
      </c>
      <c r="O13" s="75" t="str">
        <f t="shared" ref="O13:O31" si="4">IFERROR(IF($K13&gt;0,ROUNDDOWN($K13/1,0),""),"")</f>
        <v/>
      </c>
      <c r="P13" s="76" t="str">
        <f t="shared" ref="P13:P31" si="5">IFERROR(IF($K13&gt;0,$K13/1,""),"")</f>
        <v/>
      </c>
      <c r="Q13" s="75" t="str">
        <f t="shared" ref="Q13:Q31" si="6">IFERROR(IF($N13&gt;0,ROUNDDOWN($N13/0.5,0),""),"")</f>
        <v/>
      </c>
      <c r="R13" s="76" t="str">
        <f t="shared" ref="R13:R31" si="7">IFERROR(IF($N13&gt;0,$N13/0.5,""),"")</f>
        <v/>
      </c>
      <c r="S13" s="77" t="str">
        <f t="shared" ref="S13:S28" si="8">IF(O13&lt;Q13,O13,Q13)</f>
        <v/>
      </c>
      <c r="T13" s="78" t="str">
        <f t="shared" ref="T13:T31" si="9">IFERROR(ROUNDUP($S13/10,0),"")</f>
        <v/>
      </c>
      <c r="U13" s="16"/>
    </row>
    <row r="14" spans="1:26" s="11" customFormat="1" ht="17.25" x14ac:dyDescent="0.4">
      <c r="A14" s="12"/>
      <c r="B14" s="5"/>
      <c r="C14" s="6"/>
      <c r="D14" s="6"/>
      <c r="E14" s="73" t="str">
        <f t="shared" si="0"/>
        <v/>
      </c>
      <c r="F14" s="6"/>
      <c r="G14" s="6"/>
      <c r="H14" s="6"/>
      <c r="I14" s="73" t="str">
        <f t="shared" si="1"/>
        <v/>
      </c>
      <c r="J14" s="7"/>
      <c r="K14" s="73" t="str">
        <f t="shared" si="2"/>
        <v/>
      </c>
      <c r="L14" s="9"/>
      <c r="M14" s="10"/>
      <c r="N14" s="74" t="str">
        <f t="shared" si="3"/>
        <v/>
      </c>
      <c r="O14" s="75" t="str">
        <f t="shared" si="4"/>
        <v/>
      </c>
      <c r="P14" s="76" t="str">
        <f t="shared" si="5"/>
        <v/>
      </c>
      <c r="Q14" s="75" t="str">
        <f t="shared" si="6"/>
        <v/>
      </c>
      <c r="R14" s="76" t="str">
        <f t="shared" si="7"/>
        <v/>
      </c>
      <c r="S14" s="77" t="str">
        <f t="shared" si="8"/>
        <v/>
      </c>
      <c r="T14" s="78" t="str">
        <f t="shared" si="9"/>
        <v/>
      </c>
      <c r="U14" s="16"/>
    </row>
    <row r="15" spans="1:26" s="11" customFormat="1" ht="17.25" x14ac:dyDescent="0.4">
      <c r="A15" s="12"/>
      <c r="B15" s="5"/>
      <c r="C15" s="6"/>
      <c r="D15" s="6"/>
      <c r="E15" s="73" t="str">
        <f t="shared" si="0"/>
        <v/>
      </c>
      <c r="F15" s="6"/>
      <c r="G15" s="6"/>
      <c r="H15" s="6"/>
      <c r="I15" s="73" t="str">
        <f t="shared" si="1"/>
        <v/>
      </c>
      <c r="J15" s="7"/>
      <c r="K15" s="73" t="str">
        <f t="shared" si="2"/>
        <v/>
      </c>
      <c r="L15" s="9"/>
      <c r="M15" s="10"/>
      <c r="N15" s="74" t="str">
        <f t="shared" si="3"/>
        <v/>
      </c>
      <c r="O15" s="75" t="str">
        <f t="shared" si="4"/>
        <v/>
      </c>
      <c r="P15" s="76" t="str">
        <f t="shared" si="5"/>
        <v/>
      </c>
      <c r="Q15" s="75" t="str">
        <f t="shared" si="6"/>
        <v/>
      </c>
      <c r="R15" s="76" t="str">
        <f t="shared" si="7"/>
        <v/>
      </c>
      <c r="S15" s="77" t="str">
        <f t="shared" si="8"/>
        <v/>
      </c>
      <c r="T15" s="78" t="str">
        <f t="shared" si="9"/>
        <v/>
      </c>
      <c r="U15" s="16"/>
    </row>
    <row r="16" spans="1:26" s="11" customFormat="1" ht="17.25" x14ac:dyDescent="0.4">
      <c r="A16" s="12"/>
      <c r="B16" s="5"/>
      <c r="C16" s="6"/>
      <c r="D16" s="6"/>
      <c r="E16" s="73" t="str">
        <f t="shared" si="0"/>
        <v/>
      </c>
      <c r="F16" s="6"/>
      <c r="G16" s="6"/>
      <c r="H16" s="6"/>
      <c r="I16" s="73" t="str">
        <f t="shared" si="1"/>
        <v/>
      </c>
      <c r="J16" s="7"/>
      <c r="K16" s="73" t="str">
        <f t="shared" si="2"/>
        <v/>
      </c>
      <c r="L16" s="9"/>
      <c r="M16" s="10"/>
      <c r="N16" s="74" t="str">
        <f t="shared" si="3"/>
        <v/>
      </c>
      <c r="O16" s="75" t="str">
        <f t="shared" si="4"/>
        <v/>
      </c>
      <c r="P16" s="76" t="str">
        <f t="shared" si="5"/>
        <v/>
      </c>
      <c r="Q16" s="75" t="str">
        <f t="shared" si="6"/>
        <v/>
      </c>
      <c r="R16" s="76" t="str">
        <f t="shared" si="7"/>
        <v/>
      </c>
      <c r="S16" s="77" t="str">
        <f t="shared" si="8"/>
        <v/>
      </c>
      <c r="T16" s="78" t="str">
        <f t="shared" si="9"/>
        <v/>
      </c>
      <c r="U16" s="16"/>
    </row>
    <row r="17" spans="1:21" s="11" customFormat="1" ht="17.25" x14ac:dyDescent="0.4">
      <c r="A17" s="12"/>
      <c r="B17" s="5"/>
      <c r="C17" s="6"/>
      <c r="D17" s="6"/>
      <c r="E17" s="73" t="str">
        <f t="shared" si="0"/>
        <v/>
      </c>
      <c r="F17" s="6"/>
      <c r="G17" s="6"/>
      <c r="H17" s="6"/>
      <c r="I17" s="73" t="str">
        <f t="shared" si="1"/>
        <v/>
      </c>
      <c r="J17" s="7"/>
      <c r="K17" s="73" t="str">
        <f t="shared" si="2"/>
        <v/>
      </c>
      <c r="L17" s="9"/>
      <c r="M17" s="10"/>
      <c r="N17" s="74" t="str">
        <f t="shared" si="3"/>
        <v/>
      </c>
      <c r="O17" s="75" t="str">
        <f t="shared" si="4"/>
        <v/>
      </c>
      <c r="P17" s="76" t="str">
        <f t="shared" si="5"/>
        <v/>
      </c>
      <c r="Q17" s="75" t="str">
        <f t="shared" si="6"/>
        <v/>
      </c>
      <c r="R17" s="76" t="str">
        <f t="shared" si="7"/>
        <v/>
      </c>
      <c r="S17" s="77" t="str">
        <f t="shared" si="8"/>
        <v/>
      </c>
      <c r="T17" s="78" t="str">
        <f t="shared" si="9"/>
        <v/>
      </c>
      <c r="U17" s="16"/>
    </row>
    <row r="18" spans="1:21" s="11" customFormat="1" ht="17.25" x14ac:dyDescent="0.4">
      <c r="A18" s="12"/>
      <c r="B18" s="5"/>
      <c r="C18" s="6"/>
      <c r="D18" s="6"/>
      <c r="E18" s="73" t="str">
        <f t="shared" si="0"/>
        <v/>
      </c>
      <c r="F18" s="6"/>
      <c r="G18" s="6"/>
      <c r="H18" s="6"/>
      <c r="I18" s="73" t="str">
        <f t="shared" si="1"/>
        <v/>
      </c>
      <c r="J18" s="7"/>
      <c r="K18" s="73" t="str">
        <f t="shared" si="2"/>
        <v/>
      </c>
      <c r="L18" s="9"/>
      <c r="M18" s="10"/>
      <c r="N18" s="74" t="str">
        <f t="shared" si="3"/>
        <v/>
      </c>
      <c r="O18" s="75" t="str">
        <f t="shared" si="4"/>
        <v/>
      </c>
      <c r="P18" s="76" t="str">
        <f t="shared" si="5"/>
        <v/>
      </c>
      <c r="Q18" s="75" t="str">
        <f t="shared" si="6"/>
        <v/>
      </c>
      <c r="R18" s="76" t="str">
        <f t="shared" si="7"/>
        <v/>
      </c>
      <c r="S18" s="77" t="str">
        <f t="shared" si="8"/>
        <v/>
      </c>
      <c r="T18" s="78" t="str">
        <f t="shared" si="9"/>
        <v/>
      </c>
      <c r="U18" s="16"/>
    </row>
    <row r="19" spans="1:21" s="11" customFormat="1" ht="17.25" x14ac:dyDescent="0.4">
      <c r="A19" s="12"/>
      <c r="B19" s="5"/>
      <c r="C19" s="6"/>
      <c r="D19" s="6"/>
      <c r="E19" s="73" t="str">
        <f t="shared" si="0"/>
        <v/>
      </c>
      <c r="F19" s="6"/>
      <c r="G19" s="6"/>
      <c r="H19" s="6"/>
      <c r="I19" s="73" t="str">
        <f t="shared" si="1"/>
        <v/>
      </c>
      <c r="J19" s="7"/>
      <c r="K19" s="73" t="str">
        <f t="shared" si="2"/>
        <v/>
      </c>
      <c r="L19" s="9"/>
      <c r="M19" s="10"/>
      <c r="N19" s="74" t="str">
        <f t="shared" si="3"/>
        <v/>
      </c>
      <c r="O19" s="75" t="str">
        <f t="shared" si="4"/>
        <v/>
      </c>
      <c r="P19" s="76" t="str">
        <f t="shared" si="5"/>
        <v/>
      </c>
      <c r="Q19" s="75" t="str">
        <f t="shared" si="6"/>
        <v/>
      </c>
      <c r="R19" s="76" t="str">
        <f t="shared" si="7"/>
        <v/>
      </c>
      <c r="S19" s="77" t="str">
        <f t="shared" si="8"/>
        <v/>
      </c>
      <c r="T19" s="78" t="str">
        <f t="shared" si="9"/>
        <v/>
      </c>
      <c r="U19" s="16"/>
    </row>
    <row r="20" spans="1:21" s="11" customFormat="1" ht="17.25" x14ac:dyDescent="0.4">
      <c r="A20" s="12"/>
      <c r="B20" s="5"/>
      <c r="C20" s="6"/>
      <c r="D20" s="6"/>
      <c r="E20" s="73" t="str">
        <f t="shared" si="0"/>
        <v/>
      </c>
      <c r="F20" s="6"/>
      <c r="G20" s="6"/>
      <c r="H20" s="6"/>
      <c r="I20" s="73" t="str">
        <f t="shared" si="1"/>
        <v/>
      </c>
      <c r="J20" s="7"/>
      <c r="K20" s="73" t="str">
        <f t="shared" si="2"/>
        <v/>
      </c>
      <c r="L20" s="9"/>
      <c r="M20" s="10"/>
      <c r="N20" s="74" t="str">
        <f t="shared" si="3"/>
        <v/>
      </c>
      <c r="O20" s="75" t="str">
        <f t="shared" si="4"/>
        <v/>
      </c>
      <c r="P20" s="76" t="str">
        <f t="shared" si="5"/>
        <v/>
      </c>
      <c r="Q20" s="75" t="str">
        <f t="shared" si="6"/>
        <v/>
      </c>
      <c r="R20" s="76" t="str">
        <f t="shared" si="7"/>
        <v/>
      </c>
      <c r="S20" s="77" t="str">
        <f t="shared" si="8"/>
        <v/>
      </c>
      <c r="T20" s="78" t="str">
        <f t="shared" si="9"/>
        <v/>
      </c>
      <c r="U20" s="16"/>
    </row>
    <row r="21" spans="1:21" s="11" customFormat="1" ht="17.25" x14ac:dyDescent="0.4">
      <c r="A21" s="12"/>
      <c r="B21" s="5"/>
      <c r="C21" s="6"/>
      <c r="D21" s="6"/>
      <c r="E21" s="73" t="str">
        <f t="shared" si="0"/>
        <v/>
      </c>
      <c r="F21" s="6"/>
      <c r="G21" s="6"/>
      <c r="H21" s="6"/>
      <c r="I21" s="73" t="str">
        <f t="shared" si="1"/>
        <v/>
      </c>
      <c r="J21" s="7"/>
      <c r="K21" s="73" t="str">
        <f t="shared" si="2"/>
        <v/>
      </c>
      <c r="L21" s="9"/>
      <c r="M21" s="10"/>
      <c r="N21" s="74" t="str">
        <f t="shared" si="3"/>
        <v/>
      </c>
      <c r="O21" s="75" t="str">
        <f t="shared" si="4"/>
        <v/>
      </c>
      <c r="P21" s="76" t="str">
        <f t="shared" si="5"/>
        <v/>
      </c>
      <c r="Q21" s="75" t="str">
        <f t="shared" si="6"/>
        <v/>
      </c>
      <c r="R21" s="76" t="str">
        <f t="shared" si="7"/>
        <v/>
      </c>
      <c r="S21" s="77" t="str">
        <f t="shared" si="8"/>
        <v/>
      </c>
      <c r="T21" s="78" t="str">
        <f t="shared" si="9"/>
        <v/>
      </c>
      <c r="U21" s="16"/>
    </row>
    <row r="22" spans="1:21" s="11" customFormat="1" ht="17.25" x14ac:dyDescent="0.4">
      <c r="A22" s="12"/>
      <c r="B22" s="5"/>
      <c r="C22" s="6"/>
      <c r="D22" s="6"/>
      <c r="E22" s="73" t="str">
        <f t="shared" si="0"/>
        <v/>
      </c>
      <c r="F22" s="6"/>
      <c r="G22" s="6"/>
      <c r="H22" s="6"/>
      <c r="I22" s="73" t="str">
        <f t="shared" si="1"/>
        <v/>
      </c>
      <c r="J22" s="7"/>
      <c r="K22" s="73" t="str">
        <f t="shared" si="2"/>
        <v/>
      </c>
      <c r="L22" s="9"/>
      <c r="M22" s="10"/>
      <c r="N22" s="74" t="str">
        <f t="shared" si="3"/>
        <v/>
      </c>
      <c r="O22" s="75" t="str">
        <f t="shared" si="4"/>
        <v/>
      </c>
      <c r="P22" s="76" t="str">
        <f t="shared" si="5"/>
        <v/>
      </c>
      <c r="Q22" s="75" t="str">
        <f t="shared" si="6"/>
        <v/>
      </c>
      <c r="R22" s="76" t="str">
        <f t="shared" si="7"/>
        <v/>
      </c>
      <c r="S22" s="77" t="str">
        <f t="shared" si="8"/>
        <v/>
      </c>
      <c r="T22" s="78" t="str">
        <f t="shared" si="9"/>
        <v/>
      </c>
      <c r="U22" s="16"/>
    </row>
    <row r="23" spans="1:21" s="11" customFormat="1" ht="17.25" x14ac:dyDescent="0.4">
      <c r="A23" s="12"/>
      <c r="B23" s="5"/>
      <c r="C23" s="6"/>
      <c r="D23" s="6"/>
      <c r="E23" s="73" t="str">
        <f t="shared" si="0"/>
        <v/>
      </c>
      <c r="F23" s="6"/>
      <c r="G23" s="6"/>
      <c r="H23" s="6"/>
      <c r="I23" s="73" t="str">
        <f t="shared" si="1"/>
        <v/>
      </c>
      <c r="J23" s="7"/>
      <c r="K23" s="73" t="str">
        <f t="shared" si="2"/>
        <v/>
      </c>
      <c r="L23" s="9"/>
      <c r="M23" s="10"/>
      <c r="N23" s="74" t="str">
        <f t="shared" si="3"/>
        <v/>
      </c>
      <c r="O23" s="75" t="str">
        <f t="shared" si="4"/>
        <v/>
      </c>
      <c r="P23" s="76" t="str">
        <f t="shared" si="5"/>
        <v/>
      </c>
      <c r="Q23" s="75" t="str">
        <f t="shared" si="6"/>
        <v/>
      </c>
      <c r="R23" s="76" t="str">
        <f t="shared" si="7"/>
        <v/>
      </c>
      <c r="S23" s="77" t="str">
        <f t="shared" si="8"/>
        <v/>
      </c>
      <c r="T23" s="78" t="str">
        <f t="shared" si="9"/>
        <v/>
      </c>
      <c r="U23" s="16"/>
    </row>
    <row r="24" spans="1:21" s="11" customFormat="1" ht="17.25" x14ac:dyDescent="0.4">
      <c r="A24" s="12"/>
      <c r="B24" s="5"/>
      <c r="C24" s="6"/>
      <c r="D24" s="6"/>
      <c r="E24" s="73" t="str">
        <f t="shared" si="0"/>
        <v/>
      </c>
      <c r="F24" s="6"/>
      <c r="G24" s="6"/>
      <c r="H24" s="6"/>
      <c r="I24" s="73" t="str">
        <f t="shared" si="1"/>
        <v/>
      </c>
      <c r="J24" s="7"/>
      <c r="K24" s="73" t="str">
        <f t="shared" si="2"/>
        <v/>
      </c>
      <c r="L24" s="9"/>
      <c r="M24" s="10"/>
      <c r="N24" s="74" t="str">
        <f t="shared" si="3"/>
        <v/>
      </c>
      <c r="O24" s="75" t="str">
        <f t="shared" si="4"/>
        <v/>
      </c>
      <c r="P24" s="76" t="str">
        <f t="shared" si="5"/>
        <v/>
      </c>
      <c r="Q24" s="75" t="str">
        <f t="shared" si="6"/>
        <v/>
      </c>
      <c r="R24" s="76" t="str">
        <f t="shared" si="7"/>
        <v/>
      </c>
      <c r="S24" s="77" t="str">
        <f t="shared" si="8"/>
        <v/>
      </c>
      <c r="T24" s="78" t="str">
        <f t="shared" si="9"/>
        <v/>
      </c>
      <c r="U24" s="16"/>
    </row>
    <row r="25" spans="1:21" s="11" customFormat="1" ht="17.25" x14ac:dyDescent="0.4">
      <c r="A25" s="12"/>
      <c r="B25" s="5"/>
      <c r="C25" s="6"/>
      <c r="D25" s="6"/>
      <c r="E25" s="73" t="str">
        <f t="shared" si="0"/>
        <v/>
      </c>
      <c r="F25" s="6"/>
      <c r="G25" s="6"/>
      <c r="H25" s="6"/>
      <c r="I25" s="73" t="str">
        <f t="shared" si="1"/>
        <v/>
      </c>
      <c r="J25" s="7"/>
      <c r="K25" s="73" t="str">
        <f t="shared" si="2"/>
        <v/>
      </c>
      <c r="L25" s="9"/>
      <c r="M25" s="10"/>
      <c r="N25" s="74" t="str">
        <f t="shared" si="3"/>
        <v/>
      </c>
      <c r="O25" s="75" t="str">
        <f t="shared" si="4"/>
        <v/>
      </c>
      <c r="P25" s="76" t="str">
        <f t="shared" si="5"/>
        <v/>
      </c>
      <c r="Q25" s="75" t="str">
        <f t="shared" si="6"/>
        <v/>
      </c>
      <c r="R25" s="76" t="str">
        <f t="shared" si="7"/>
        <v/>
      </c>
      <c r="S25" s="77" t="str">
        <f t="shared" si="8"/>
        <v/>
      </c>
      <c r="T25" s="78" t="str">
        <f t="shared" si="9"/>
        <v/>
      </c>
      <c r="U25" s="16"/>
    </row>
    <row r="26" spans="1:21" s="11" customFormat="1" ht="17.25" x14ac:dyDescent="0.4">
      <c r="A26" s="12"/>
      <c r="B26" s="5"/>
      <c r="C26" s="6"/>
      <c r="D26" s="6"/>
      <c r="E26" s="73" t="str">
        <f t="shared" si="0"/>
        <v/>
      </c>
      <c r="F26" s="6"/>
      <c r="G26" s="6"/>
      <c r="H26" s="6"/>
      <c r="I26" s="73" t="str">
        <f t="shared" si="1"/>
        <v/>
      </c>
      <c r="J26" s="7"/>
      <c r="K26" s="73" t="str">
        <f t="shared" si="2"/>
        <v/>
      </c>
      <c r="L26" s="9"/>
      <c r="M26" s="10"/>
      <c r="N26" s="74" t="str">
        <f t="shared" si="3"/>
        <v/>
      </c>
      <c r="O26" s="75" t="str">
        <f t="shared" si="4"/>
        <v/>
      </c>
      <c r="P26" s="76" t="str">
        <f t="shared" si="5"/>
        <v/>
      </c>
      <c r="Q26" s="75" t="str">
        <f t="shared" si="6"/>
        <v/>
      </c>
      <c r="R26" s="76" t="str">
        <f t="shared" si="7"/>
        <v/>
      </c>
      <c r="S26" s="77" t="str">
        <f t="shared" si="8"/>
        <v/>
      </c>
      <c r="T26" s="78" t="str">
        <f t="shared" si="9"/>
        <v/>
      </c>
      <c r="U26" s="16"/>
    </row>
    <row r="27" spans="1:21" s="11" customFormat="1" ht="17.25" x14ac:dyDescent="0.4">
      <c r="A27" s="12"/>
      <c r="B27" s="5"/>
      <c r="C27" s="6"/>
      <c r="D27" s="6"/>
      <c r="E27" s="73" t="str">
        <f t="shared" si="0"/>
        <v/>
      </c>
      <c r="F27" s="6"/>
      <c r="G27" s="6"/>
      <c r="H27" s="6"/>
      <c r="I27" s="73" t="str">
        <f t="shared" si="1"/>
        <v/>
      </c>
      <c r="J27" s="7"/>
      <c r="K27" s="73" t="str">
        <f t="shared" si="2"/>
        <v/>
      </c>
      <c r="L27" s="9"/>
      <c r="M27" s="10"/>
      <c r="N27" s="74" t="str">
        <f t="shared" si="3"/>
        <v/>
      </c>
      <c r="O27" s="75" t="str">
        <f t="shared" si="4"/>
        <v/>
      </c>
      <c r="P27" s="76" t="str">
        <f t="shared" si="5"/>
        <v/>
      </c>
      <c r="Q27" s="75" t="str">
        <f t="shared" si="6"/>
        <v/>
      </c>
      <c r="R27" s="76" t="str">
        <f t="shared" si="7"/>
        <v/>
      </c>
      <c r="S27" s="77" t="str">
        <f t="shared" si="8"/>
        <v/>
      </c>
      <c r="T27" s="78" t="str">
        <f t="shared" si="9"/>
        <v/>
      </c>
      <c r="U27" s="16"/>
    </row>
    <row r="28" spans="1:21" s="11" customFormat="1" ht="19.149999999999999" customHeight="1" x14ac:dyDescent="0.4">
      <c r="A28" s="13"/>
      <c r="B28" s="5"/>
      <c r="C28" s="6"/>
      <c r="D28" s="6"/>
      <c r="E28" s="73" t="str">
        <f t="shared" si="0"/>
        <v/>
      </c>
      <c r="F28" s="6"/>
      <c r="G28" s="6"/>
      <c r="H28" s="6"/>
      <c r="I28" s="73" t="str">
        <f t="shared" si="1"/>
        <v/>
      </c>
      <c r="J28" s="7"/>
      <c r="K28" s="73" t="str">
        <f t="shared" si="2"/>
        <v/>
      </c>
      <c r="L28" s="9"/>
      <c r="M28" s="10"/>
      <c r="N28" s="74" t="str">
        <f t="shared" si="3"/>
        <v/>
      </c>
      <c r="O28" s="75" t="str">
        <f t="shared" si="4"/>
        <v/>
      </c>
      <c r="P28" s="76" t="str">
        <f t="shared" si="5"/>
        <v/>
      </c>
      <c r="Q28" s="75" t="str">
        <f t="shared" si="6"/>
        <v/>
      </c>
      <c r="R28" s="76" t="str">
        <f t="shared" si="7"/>
        <v/>
      </c>
      <c r="S28" s="77" t="str">
        <f t="shared" si="8"/>
        <v/>
      </c>
      <c r="T28" s="78" t="str">
        <f t="shared" si="9"/>
        <v/>
      </c>
      <c r="U28" s="16"/>
    </row>
    <row r="29" spans="1:21" s="11" customFormat="1" ht="17.25" x14ac:dyDescent="0.4">
      <c r="A29" s="12"/>
      <c r="B29" s="5"/>
      <c r="C29" s="6"/>
      <c r="D29" s="6"/>
      <c r="E29" s="73" t="str">
        <f t="shared" si="0"/>
        <v/>
      </c>
      <c r="F29" s="6"/>
      <c r="G29" s="6"/>
      <c r="H29" s="6"/>
      <c r="I29" s="73" t="str">
        <f t="shared" si="1"/>
        <v/>
      </c>
      <c r="J29" s="7"/>
      <c r="K29" s="73" t="str">
        <f t="shared" si="2"/>
        <v/>
      </c>
      <c r="L29" s="9"/>
      <c r="M29" s="10"/>
      <c r="N29" s="74" t="str">
        <f t="shared" si="3"/>
        <v/>
      </c>
      <c r="O29" s="75" t="str">
        <f t="shared" si="4"/>
        <v/>
      </c>
      <c r="P29" s="76" t="str">
        <f t="shared" si="5"/>
        <v/>
      </c>
      <c r="Q29" s="75" t="str">
        <f t="shared" si="6"/>
        <v/>
      </c>
      <c r="R29" s="76" t="str">
        <f t="shared" si="7"/>
        <v/>
      </c>
      <c r="S29" s="77" t="str">
        <f t="shared" ref="S29" si="10">IF(O29&lt;Q29,O29,Q29)</f>
        <v/>
      </c>
      <c r="T29" s="78" t="str">
        <f t="shared" si="9"/>
        <v/>
      </c>
      <c r="U29" s="16"/>
    </row>
    <row r="30" spans="1:21" s="11" customFormat="1" ht="17.25" x14ac:dyDescent="0.4">
      <c r="A30" s="12"/>
      <c r="B30" s="5"/>
      <c r="C30" s="6"/>
      <c r="D30" s="6"/>
      <c r="E30" s="73" t="str">
        <f t="shared" si="0"/>
        <v/>
      </c>
      <c r="F30" s="6"/>
      <c r="G30" s="6"/>
      <c r="H30" s="6"/>
      <c r="I30" s="73" t="str">
        <f t="shared" si="1"/>
        <v/>
      </c>
      <c r="J30" s="7"/>
      <c r="K30" s="73" t="str">
        <f t="shared" si="2"/>
        <v/>
      </c>
      <c r="L30" s="9"/>
      <c r="M30" s="10"/>
      <c r="N30" s="74" t="str">
        <f t="shared" si="3"/>
        <v/>
      </c>
      <c r="O30" s="75" t="str">
        <f t="shared" si="4"/>
        <v/>
      </c>
      <c r="P30" s="76" t="str">
        <f t="shared" si="5"/>
        <v/>
      </c>
      <c r="Q30" s="75" t="str">
        <f t="shared" si="6"/>
        <v/>
      </c>
      <c r="R30" s="76" t="str">
        <f t="shared" si="7"/>
        <v/>
      </c>
      <c r="S30" s="77" t="str">
        <f t="shared" ref="S30:S31" si="11">IF(O30&lt;Q30,O30,Q30)</f>
        <v/>
      </c>
      <c r="T30" s="78" t="str">
        <f t="shared" si="9"/>
        <v/>
      </c>
      <c r="U30" s="16"/>
    </row>
    <row r="31" spans="1:21" s="11" customFormat="1" ht="18" thickBot="1" x14ac:dyDescent="0.45">
      <c r="A31" s="12"/>
      <c r="B31" s="5"/>
      <c r="C31" s="6"/>
      <c r="D31" s="6"/>
      <c r="E31" s="73" t="str">
        <f t="shared" si="0"/>
        <v/>
      </c>
      <c r="F31" s="6"/>
      <c r="G31" s="6"/>
      <c r="H31" s="6"/>
      <c r="I31" s="73" t="str">
        <f t="shared" si="1"/>
        <v/>
      </c>
      <c r="J31" s="7"/>
      <c r="K31" s="73" t="str">
        <f t="shared" si="2"/>
        <v/>
      </c>
      <c r="L31" s="9"/>
      <c r="M31" s="10"/>
      <c r="N31" s="74" t="str">
        <f t="shared" si="3"/>
        <v/>
      </c>
      <c r="O31" s="75" t="str">
        <f t="shared" si="4"/>
        <v/>
      </c>
      <c r="P31" s="76" t="str">
        <f t="shared" si="5"/>
        <v/>
      </c>
      <c r="Q31" s="75" t="str">
        <f t="shared" si="6"/>
        <v/>
      </c>
      <c r="R31" s="76" t="str">
        <f t="shared" si="7"/>
        <v/>
      </c>
      <c r="S31" s="77" t="str">
        <f t="shared" si="11"/>
        <v/>
      </c>
      <c r="T31" s="78" t="str">
        <f t="shared" si="9"/>
        <v/>
      </c>
      <c r="U31" s="16"/>
    </row>
    <row r="32" spans="1:21" s="3" customFormat="1" ht="15" customHeight="1" thickBot="1" x14ac:dyDescent="0.3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O32" s="79" t="s">
        <v>19</v>
      </c>
      <c r="P32" s="80"/>
      <c r="Q32" s="80"/>
      <c r="R32" s="81"/>
      <c r="S32" s="82">
        <f>SUM(S13:S31)</f>
        <v>0</v>
      </c>
    </row>
    <row r="40" s="1" customFormat="1" ht="15" customHeight="1" x14ac:dyDescent="0.25"/>
    <row r="41" s="1" customFormat="1" ht="15" customHeight="1" x14ac:dyDescent="0.25"/>
  </sheetData>
  <sheetProtection algorithmName="SHA-512" hashValue="tfef6oPi3JU0r5bIFSbAwqHf06ayCivGs1GYzuW2MIFbOoCSNKDcOpseTXKRa7rJvEpy2A9/75wrE0ow5PtrzQ==" saltValue="Zl8b11LtwTrTAFtJywI7/A==" spinCount="100000" sheet="1" objects="1" scenarios="1"/>
  <mergeCells count="32">
    <mergeCell ref="O4:U4"/>
    <mergeCell ref="O8:P11"/>
    <mergeCell ref="Q8:R11"/>
    <mergeCell ref="O5:U5"/>
    <mergeCell ref="A6:A11"/>
    <mergeCell ref="C6:E7"/>
    <mergeCell ref="F6:J7"/>
    <mergeCell ref="K6:K11"/>
    <mergeCell ref="C8:C11"/>
    <mergeCell ref="B6:B11"/>
    <mergeCell ref="I8:I11"/>
    <mergeCell ref="H8:H11"/>
    <mergeCell ref="G8:G11"/>
    <mergeCell ref="F8:F11"/>
    <mergeCell ref="D8:D11"/>
    <mergeCell ref="E8:E11"/>
    <mergeCell ref="H2:M2"/>
    <mergeCell ref="U1:U2"/>
    <mergeCell ref="B4:N4"/>
    <mergeCell ref="B5:N5"/>
    <mergeCell ref="O32:R32"/>
    <mergeCell ref="T6:U7"/>
    <mergeCell ref="H3:M3"/>
    <mergeCell ref="T8:T11"/>
    <mergeCell ref="U8:U11"/>
    <mergeCell ref="L6:N7"/>
    <mergeCell ref="O6:S7"/>
    <mergeCell ref="S8:S11"/>
    <mergeCell ref="J8:J11"/>
    <mergeCell ref="M8:M11"/>
    <mergeCell ref="N8:N11"/>
    <mergeCell ref="L8:L11"/>
  </mergeCells>
  <pageMargins left="0.23622047244094491" right="0.23622047244094491" top="0.55118110236220474" bottom="0.55118110236220474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Platzangebot Auslauf HF4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Wegbünder, Julia</dc:creator>
  <cp:lastModifiedBy>Kramer, Sabine</cp:lastModifiedBy>
  <cp:lastPrinted>2026-04-16T13:39:34Z</cp:lastPrinted>
  <dcterms:created xsi:type="dcterms:W3CDTF">2024-12-16T16:24:56Z</dcterms:created>
  <dcterms:modified xsi:type="dcterms:W3CDTF">2026-04-23T12:37:08Z</dcterms:modified>
</cp:coreProperties>
</file>